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2021\PRIMER TRIMESTRE\"/>
    </mc:Choice>
  </mc:AlternateContent>
  <bookViews>
    <workbookView xWindow="-15" yWindow="3705" windowWidth="15420" windowHeight="3765" firstSheet="5" activeTab="5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FACT. MAS 3000 1T 2021" sheetId="10" r:id="rId6"/>
    <sheet name="Hoja3" sheetId="3" r:id="rId7"/>
  </sheets>
  <externalReferences>
    <externalReference r:id="rId8"/>
  </externalReferences>
  <definedNames>
    <definedName name="_xlnm._FilterDatabase" localSheetId="1" hidden="1">'cuarto trimestre'!$A$2:$L$2</definedName>
    <definedName name="_xlnm._FilterDatabase" localSheetId="5" hidden="1">'FACT. MAS 3000 1T 2021'!$A$2:$L$13</definedName>
    <definedName name="_xlnm._FilterDatabase" localSheetId="2" hidden="1">'PRIMER TRIMESTRE 2019'!$A$2:$L$20</definedName>
    <definedName name="_xlnm._FilterDatabase" localSheetId="3" hidden="1">'SEGUNDO TRIMESTRE 2019'!$A$2:$L$19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5">'FACT. MAS 3000 1T 2021'!$A$1:$L$13</definedName>
    <definedName name="_xlnm.Print_Area" localSheetId="2">'PRIMER TRIMESTRE 2019'!$A$1:$L$26</definedName>
    <definedName name="_xlnm.Print_Area" localSheetId="3">'SEGUNDO TRIMESTRE 2019'!$A$1:$L$25</definedName>
    <definedName name="_xlnm.Print_Area" localSheetId="4">'TERCER TRIMESTRE 2019'!$A$1:$L$24</definedName>
  </definedNames>
  <calcPr calcId="152511"/>
</workbook>
</file>

<file path=xl/calcChain.xml><?xml version="1.0" encoding="utf-8"?>
<calcChain xmlns="http://schemas.openxmlformats.org/spreadsheetml/2006/main">
  <c r="G13" i="10" l="1"/>
  <c r="I13" i="10" s="1"/>
  <c r="I12" i="10" l="1"/>
  <c r="G10" i="10"/>
  <c r="G11" i="10"/>
  <c r="G4" i="10"/>
  <c r="I4" i="10" s="1"/>
  <c r="G5" i="10"/>
  <c r="I5" i="10" s="1"/>
  <c r="G6" i="10"/>
  <c r="I6" i="10" s="1"/>
  <c r="G7" i="10"/>
  <c r="G8" i="10"/>
  <c r="I8" i="10" s="1"/>
  <c r="G9" i="10"/>
  <c r="G3" i="10"/>
  <c r="I10" i="10" l="1"/>
  <c r="I3" i="10"/>
  <c r="I11" i="10"/>
  <c r="I7" i="10"/>
  <c r="I9" i="10"/>
  <c r="L14" i="10"/>
  <c r="K14" i="10"/>
  <c r="J14" i="10"/>
  <c r="I14" i="10" l="1"/>
  <c r="G14" i="10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<sst xmlns="http://schemas.openxmlformats.org/spreadsheetml/2006/main" count="298" uniqueCount="132">
  <si>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</si>
  <si>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</si>
  <si>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</si>
  <si>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</si>
  <si>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</si>
  <si>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</si>
  <si>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</si>
  <si>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</si>
  <si>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</si>
  <si>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</si>
  <si>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</si>
  <si>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</si>
  <si>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</si>
  <si>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</si>
  <si>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</si>
  <si>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</si>
  <si>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</si>
  <si>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</si>
  <si>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</si>
  <si>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</si>
  <si>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</si>
  <si>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</si>
  <si>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</si>
  <si>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</si>
  <si>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</si>
  <si>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</si>
  <si>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</si>
  <si>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</si>
  <si>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</si>
  <si>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</si>
  <si>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</si>
  <si>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</si>
  <si>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</si>
  <si>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</si>
  <si>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</si>
  <si>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</si>
  <si>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</si>
  <si>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</si>
  <si>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</si>
  <si>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</si>
  <si>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</si>
  <si>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</si>
  <si>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</si>
  <si>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</si>
  <si>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</si>
  <si>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</si>
  <si>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</si>
  <si>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</si>
  <si>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</si>
  <si>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</si>
  <si>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</si>
  <si>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</si>
  <si>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</si>
  <si>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</si>
  <si>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</si>
  <si>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</si>
  <si>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</si>
  <si>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</si>
  <si>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</si>
  <si>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</si>
  <si>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</si>
  <si>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</si>
  <si>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</si>
  <si>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</si>
  <si>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</si>
  <si>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</si>
  <si>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</si>
  <si>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</si>
  <si>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</si>
  <si>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</si>
  <si>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</si>
  <si>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</si>
  <si>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</si>
  <si>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</si>
  <si>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</si>
  <si>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</si>
  <si>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</si>
  <si>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</si>
  <si>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</si>
  <si>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</si>
  <si>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</si>
  <si>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</si>
  <si>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</si>
  <si>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</si>
  <si>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</si>
  <si>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</si>
  <si>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</si>
  <si>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</si>
  <si>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</si>
  <si>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</si>
  <si>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</si>
  <si>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</si>
  <si>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</si>
  <si>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</si>
  <si>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</si>
  <si>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t>Proveedor/acreedor</t>
  </si>
  <si>
    <t>B39202718</t>
  </si>
  <si>
    <t>B39529151</t>
  </si>
  <si>
    <t>202004580-2</t>
  </si>
  <si>
    <t>74971</t>
  </si>
  <si>
    <t>01/01/2021</t>
  </si>
  <si>
    <t>Gil Soto, S.L.</t>
  </si>
  <si>
    <t>21F00136</t>
  </si>
  <si>
    <t>74685</t>
  </si>
  <si>
    <t>12/01/2021</t>
  </si>
  <si>
    <t>Comercial Anievas,S.L.</t>
  </si>
  <si>
    <t>recibo 8230509977</t>
  </si>
  <si>
    <t>74969</t>
  </si>
  <si>
    <t>29/01/2021</t>
  </si>
  <si>
    <t>512221010004</t>
  </si>
  <si>
    <t>74966</t>
  </si>
  <si>
    <t>31/01/2021</t>
  </si>
  <si>
    <t>RI 20007121</t>
  </si>
  <si>
    <t>75026</t>
  </si>
  <si>
    <t>RL 20000729</t>
  </si>
  <si>
    <t>75113</t>
  </si>
  <si>
    <t>04/02/2021</t>
  </si>
  <si>
    <t>A28141935</t>
  </si>
  <si>
    <t>EDP Clientes, S.A.U.</t>
  </si>
  <si>
    <t>A74472911</t>
  </si>
  <si>
    <t>31210000027242</t>
  </si>
  <si>
    <t>512221020062</t>
  </si>
  <si>
    <t>RI 20008434</t>
  </si>
  <si>
    <t>001-2021</t>
  </si>
  <si>
    <t>Construcciones Castañeda Vázquez S.L.</t>
  </si>
  <si>
    <t>B39663398</t>
  </si>
  <si>
    <t>512221030116</t>
  </si>
  <si>
    <r>
      <t xml:space="preserve">
FACTURAS RECIBIDAS DE IMPORTE SUPERIOR A 3.000 €- </t>
    </r>
    <r>
      <rPr>
        <b/>
        <sz val="14"/>
        <color theme="3"/>
        <rFont val="Calibri"/>
        <family val="2"/>
      </rPr>
      <t xml:space="preserve">  PRIMER TRIMESTRE 2021 
</t>
    </r>
    <r>
      <rPr>
        <sz val="9"/>
        <color theme="3"/>
        <rFont val="Calibri"/>
        <family val="2"/>
      </rPr>
      <t>En cumplimiento de lo previsto en el artículo 27.1. letra o) de la Ley de Cantabria 1/2018, de 21 de marzo, de Transparencia de la Actividad Pública</t>
    </r>
  </si>
  <si>
    <t>%IVA</t>
  </si>
  <si>
    <t>Cuota IVA</t>
  </si>
  <si>
    <t>Fecha operacion</t>
  </si>
  <si>
    <t>Numero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</si>
</sst>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3"/>
      <name val="Calibri"/>
      <family val="2"/>
      <scheme val="minor"/>
    </font>
    <font>
      <b/>
      <sz val="14"/>
      <color theme="3"/>
      <name val="Calibri"/>
      <family val="2"/>
    </font>
    <font>
      <sz val="9"/>
      <color theme="3"/>
      <name val="Calibri"/>
      <family val="2"/>
    </font>
    <font>
      <sz val="11"/>
      <color theme="3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49" fontId="38" fillId="0" borderId="29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166" fontId="38" fillId="0" borderId="0" xfId="0" applyNumberFormat="1" applyFont="1" applyFill="1" applyBorder="1" applyAlignment="1" applyProtection="1">
      <alignment horizontal="center" vertical="center" wrapText="1"/>
    </xf>
    <xf numFmtId="167" fontId="38" fillId="0" borderId="0" xfId="0" applyNumberFormat="1" applyFont="1" applyFill="1" applyBorder="1" applyAlignment="1" applyProtection="1">
      <alignment horizontal="center" vertical="center" wrapText="1"/>
    </xf>
    <xf numFmtId="9" fontId="38" fillId="0" borderId="0" xfId="4" applyFont="1" applyFill="1" applyBorder="1" applyAlignment="1" applyProtection="1">
      <alignment horizontal="center" vertical="center" wrapText="1"/>
    </xf>
    <xf numFmtId="167" fontId="38" fillId="0" borderId="30" xfId="0" applyNumberFormat="1" applyFont="1" applyFill="1" applyBorder="1" applyAlignment="1" applyProtection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49" fontId="0" fillId="0" borderId="34" xfId="0" applyNumberFormat="1" applyBorder="1"/>
    <xf numFmtId="167" fontId="0" fillId="0" borderId="0" xfId="0" applyNumberFormat="1" applyBorder="1"/>
    <xf numFmtId="9" fontId="0" fillId="0" borderId="0" xfId="4" applyFont="1" applyBorder="1"/>
    <xf numFmtId="0" fontId="0" fillId="0" borderId="35" xfId="0" applyBorder="1"/>
    <xf numFmtId="49" fontId="0" fillId="0" borderId="36" xfId="0" applyNumberFormat="1" applyBorder="1"/>
    <xf numFmtId="166" fontId="0" fillId="0" borderId="31" xfId="0" applyNumberFormat="1" applyBorder="1"/>
    <xf numFmtId="167" fontId="0" fillId="0" borderId="31" xfId="0" applyNumberFormat="1" applyBorder="1"/>
    <xf numFmtId="9" fontId="0" fillId="0" borderId="31" xfId="4" applyFont="1" applyBorder="1"/>
    <xf numFmtId="0" fontId="0" fillId="0" borderId="37" xfId="0" applyBorder="1"/>
    <xf numFmtId="0" fontId="37" fillId="37" borderId="38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vertical="center"/>
    </xf>
    <xf numFmtId="167" fontId="2" fillId="0" borderId="38" xfId="0" applyNumberFormat="1" applyFont="1" applyFill="1" applyBorder="1" applyAlignment="1" applyProtection="1">
      <alignment vertical="center"/>
    </xf>
    <xf numFmtId="9" fontId="2" fillId="0" borderId="38" xfId="4" applyFont="1" applyFill="1" applyBorder="1" applyAlignment="1" applyProtection="1">
      <alignment vertical="center"/>
    </xf>
    <xf numFmtId="4" fontId="37" fillId="37" borderId="38" xfId="0" applyNumberFormat="1" applyFont="1" applyFill="1" applyBorder="1" applyAlignment="1" applyProtection="1">
      <alignment horizontal="right" vertical="center" wrapText="1"/>
    </xf>
    <xf numFmtId="14" fontId="37" fillId="37" borderId="38" xfId="0" applyNumberFormat="1" applyFont="1" applyFill="1" applyBorder="1" applyAlignment="1" applyProtection="1">
      <alignment horizontal="left" vertical="center" wrapText="1"/>
    </xf>
    <xf numFmtId="49" fontId="37" fillId="37" borderId="38" xfId="0" applyNumberFormat="1" applyFont="1" applyFill="1" applyBorder="1" applyAlignment="1" applyProtection="1">
      <alignment horizontal="left" vertical="center" wrapText="1"/>
    </xf>
    <xf numFmtId="167" fontId="0" fillId="0" borderId="38" xfId="0" applyNumberFormat="1" applyBorder="1"/>
    <xf numFmtId="49" fontId="0" fillId="0" borderId="39" xfId="0" applyNumberFormat="1" applyBorder="1"/>
    <xf numFmtId="0" fontId="0" fillId="0" borderId="39" xfId="0" applyBorder="1"/>
    <xf numFmtId="166" fontId="0" fillId="0" borderId="39" xfId="0" applyNumberFormat="1" applyBorder="1"/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3" fillId="5" borderId="26" xfId="3" applyFont="1" applyFill="1" applyBorder="1" applyAlignment="1">
      <alignment horizontal="left" vertical="center" wrapText="1" indent="1"/>
    </xf>
    <xf numFmtId="0" fontId="36" fillId="0" borderId="27" xfId="0" applyFont="1" applyBorder="1" applyAlignment="1">
      <alignment horizontal="left" indent="1"/>
    </xf>
    <xf numFmtId="0" fontId="36" fillId="0" borderId="28" xfId="0" applyFont="1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146797</xdr:colOff>
      <xdr:row>0</xdr:row>
      <xdr:rowOff>316006</xdr:rowOff>
    </xdr:from>
    <xdr:to>
      <xdr:col>11</xdr:col>
      <xdr:colOff>423023</xdr:colOff>
      <xdr:row>0</xdr:row>
      <xdr:rowOff>858931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07238" y="316006"/>
          <a:ext cx="202434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39" t="s">
        <v>63</v>
      </c>
      <c r="B1" s="140"/>
      <c r="C1" s="140"/>
      <c r="D1" s="140"/>
      <c r="E1" s="140"/>
      <c r="F1" s="140"/>
      <c r="G1" s="140"/>
      <c r="H1" s="140"/>
      <c r="I1" s="140"/>
      <c r="J1" s="141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42" t="s">
        <v>60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42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42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42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zoomScale="85" zoomScaleNormal="85" workbookViewId="0">
      <selection activeCell="Q2" sqref="Q2"/>
    </sheetView>
  </sheetViews>
  <sheetFormatPr baseColWidth="10" defaultRowHeight="15" x14ac:dyDescent="0.25"/>
  <cols>
    <col min="1" max="1" width="15.85546875" style="90" customWidth="1"/>
    <col min="2" max="2" width="10.7109375" customWidth="1"/>
    <col min="3" max="3" width="11.42578125" style="70"/>
    <col min="4" max="4" width="14.42578125" customWidth="1"/>
    <col min="5" max="5" width="44.7109375" customWidth="1"/>
    <col min="6" max="6" width="11.42578125" customWidth="1"/>
    <col min="7" max="7" width="13.140625" style="97" bestFit="1" customWidth="1"/>
    <col min="8" max="8" width="9.85546875" style="102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26" ht="86.25" customHeight="1" x14ac:dyDescent="0.25">
      <c r="A1" s="145" t="s">
        <v>127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26" ht="29.25" customHeight="1" x14ac:dyDescent="0.25">
      <c r="A2" s="110" t="s">
        <v>24</v>
      </c>
      <c r="B2" s="111" t="s">
        <v>131</v>
      </c>
      <c r="C2" s="112" t="s">
        <v>26</v>
      </c>
      <c r="D2" s="111" t="s">
        <v>130</v>
      </c>
      <c r="E2" s="111" t="s">
        <v>95</v>
      </c>
      <c r="F2" s="111" t="s">
        <v>29</v>
      </c>
      <c r="G2" s="113" t="s">
        <v>30</v>
      </c>
      <c r="H2" s="114" t="s">
        <v>128</v>
      </c>
      <c r="I2" s="113" t="s">
        <v>129</v>
      </c>
      <c r="J2" s="113" t="s">
        <v>35</v>
      </c>
      <c r="K2" s="113" t="s">
        <v>36</v>
      </c>
      <c r="L2" s="115" t="s">
        <v>33</v>
      </c>
    </row>
    <row r="3" spans="1:26" s="67" customFormat="1" ht="20.100000000000001" customHeight="1" x14ac:dyDescent="0.25">
      <c r="A3" s="128" t="s">
        <v>98</v>
      </c>
      <c r="B3" s="128" t="s">
        <v>99</v>
      </c>
      <c r="C3" s="128" t="s">
        <v>100</v>
      </c>
      <c r="D3" s="128" t="s">
        <v>100</v>
      </c>
      <c r="E3" s="128" t="s">
        <v>101</v>
      </c>
      <c r="F3" s="129" t="s">
        <v>96</v>
      </c>
      <c r="G3" s="130">
        <f>+L3/(1+H3)</f>
        <v>2766.0578512396692</v>
      </c>
      <c r="H3" s="131">
        <v>0.21</v>
      </c>
      <c r="I3" s="130">
        <f>+G3*H3</f>
        <v>580.87214876033045</v>
      </c>
      <c r="J3" s="130"/>
      <c r="K3" s="130"/>
      <c r="L3" s="132">
        <v>3346.93</v>
      </c>
    </row>
    <row r="4" spans="1:26" s="67" customFormat="1" ht="20.100000000000001" customHeight="1" x14ac:dyDescent="0.25">
      <c r="A4" s="128" t="s">
        <v>102</v>
      </c>
      <c r="B4" s="128" t="s">
        <v>103</v>
      </c>
      <c r="C4" s="128" t="s">
        <v>104</v>
      </c>
      <c r="D4" s="128" t="s">
        <v>104</v>
      </c>
      <c r="E4" s="128" t="s">
        <v>105</v>
      </c>
      <c r="F4" s="129" t="s">
        <v>97</v>
      </c>
      <c r="G4" s="130">
        <f t="shared" ref="G4:G11" si="0">+L4/(1+H4)</f>
        <v>3350</v>
      </c>
      <c r="H4" s="131">
        <v>0</v>
      </c>
      <c r="I4" s="130">
        <f t="shared" ref="I4:I12" si="1">+G4*H4</f>
        <v>0</v>
      </c>
      <c r="J4" s="130"/>
      <c r="K4" s="130"/>
      <c r="L4" s="132">
        <v>3350</v>
      </c>
    </row>
    <row r="5" spans="1:26" s="67" customFormat="1" ht="20.100000000000001" customHeight="1" x14ac:dyDescent="0.25">
      <c r="A5" s="128" t="s">
        <v>106</v>
      </c>
      <c r="B5" s="128" t="s">
        <v>107</v>
      </c>
      <c r="C5" s="128" t="s">
        <v>108</v>
      </c>
      <c r="D5" s="128" t="s">
        <v>108</v>
      </c>
      <c r="E5" s="128" t="s">
        <v>65</v>
      </c>
      <c r="F5" s="129" t="s">
        <v>117</v>
      </c>
      <c r="G5" s="130">
        <f t="shared" si="0"/>
        <v>10791.21</v>
      </c>
      <c r="H5" s="131">
        <v>0</v>
      </c>
      <c r="I5" s="130">
        <f t="shared" si="1"/>
        <v>0</v>
      </c>
      <c r="J5" s="130"/>
      <c r="K5" s="130"/>
      <c r="L5" s="132">
        <v>10791.21</v>
      </c>
    </row>
    <row r="6" spans="1:26" s="67" customFormat="1" ht="20.100000000000001" customHeight="1" x14ac:dyDescent="0.25">
      <c r="A6" s="128" t="s">
        <v>109</v>
      </c>
      <c r="B6" s="128" t="s">
        <v>110</v>
      </c>
      <c r="C6" s="128" t="s">
        <v>111</v>
      </c>
      <c r="D6" s="128" t="s">
        <v>111</v>
      </c>
      <c r="E6" s="128" t="s">
        <v>10</v>
      </c>
      <c r="F6" s="129" t="s">
        <v>11</v>
      </c>
      <c r="G6" s="130">
        <f t="shared" si="0"/>
        <v>12133.157024793389</v>
      </c>
      <c r="H6" s="131">
        <v>0.21</v>
      </c>
      <c r="I6" s="130">
        <f t="shared" si="1"/>
        <v>2547.9629752066116</v>
      </c>
      <c r="J6" s="130"/>
      <c r="K6" s="130"/>
      <c r="L6" s="132">
        <v>14681.12</v>
      </c>
    </row>
    <row r="7" spans="1:26" s="67" customFormat="1" ht="20.100000000000001" customHeight="1" x14ac:dyDescent="0.25">
      <c r="A7" s="128" t="s">
        <v>112</v>
      </c>
      <c r="B7" s="128" t="s">
        <v>113</v>
      </c>
      <c r="C7" s="128" t="s">
        <v>111</v>
      </c>
      <c r="D7" s="128" t="s">
        <v>111</v>
      </c>
      <c r="E7" s="128" t="s">
        <v>13</v>
      </c>
      <c r="F7" s="129" t="s">
        <v>14</v>
      </c>
      <c r="G7" s="130">
        <f t="shared" si="0"/>
        <v>7944.5272727272713</v>
      </c>
      <c r="H7" s="131">
        <v>0.1</v>
      </c>
      <c r="I7" s="130">
        <f t="shared" si="1"/>
        <v>794.4527272727272</v>
      </c>
      <c r="J7" s="130"/>
      <c r="K7" s="130"/>
      <c r="L7" s="132">
        <v>8738.98</v>
      </c>
    </row>
    <row r="8" spans="1:26" s="67" customFormat="1" ht="20.100000000000001" customHeight="1" x14ac:dyDescent="0.25">
      <c r="A8" s="128" t="s">
        <v>114</v>
      </c>
      <c r="B8" s="128" t="s">
        <v>115</v>
      </c>
      <c r="C8" s="128" t="s">
        <v>116</v>
      </c>
      <c r="D8" s="128" t="s">
        <v>116</v>
      </c>
      <c r="E8" s="128" t="s">
        <v>13</v>
      </c>
      <c r="F8" s="129" t="s">
        <v>14</v>
      </c>
      <c r="G8" s="130">
        <f t="shared" si="0"/>
        <v>37316.527272727268</v>
      </c>
      <c r="H8" s="131">
        <v>0.1</v>
      </c>
      <c r="I8" s="130">
        <f t="shared" si="1"/>
        <v>3731.6527272727271</v>
      </c>
      <c r="J8" s="130"/>
      <c r="K8" s="130"/>
      <c r="L8" s="132">
        <v>41048.18</v>
      </c>
    </row>
    <row r="9" spans="1:26" s="67" customFormat="1" ht="20.100000000000001" customHeight="1" x14ac:dyDescent="0.25">
      <c r="A9" s="128" t="s">
        <v>120</v>
      </c>
      <c r="B9" s="128">
        <v>75286</v>
      </c>
      <c r="C9" s="133">
        <v>44252</v>
      </c>
      <c r="D9" s="133">
        <v>44252</v>
      </c>
      <c r="E9" s="128" t="s">
        <v>118</v>
      </c>
      <c r="F9" s="129" t="s">
        <v>119</v>
      </c>
      <c r="G9" s="130">
        <f t="shared" si="0"/>
        <v>2810.0661157024792</v>
      </c>
      <c r="H9" s="131">
        <v>0.21</v>
      </c>
      <c r="I9" s="130">
        <f t="shared" si="1"/>
        <v>590.1138842975206</v>
      </c>
      <c r="J9" s="130"/>
      <c r="K9" s="130"/>
      <c r="L9" s="132">
        <v>3400.18</v>
      </c>
    </row>
    <row r="10" spans="1:26" s="67" customFormat="1" ht="20.100000000000001" customHeight="1" x14ac:dyDescent="0.25">
      <c r="A10" s="134" t="s">
        <v>121</v>
      </c>
      <c r="B10" s="128">
        <v>75258</v>
      </c>
      <c r="C10" s="133">
        <v>44255</v>
      </c>
      <c r="D10" s="133">
        <v>44255</v>
      </c>
      <c r="E10" s="128" t="s">
        <v>10</v>
      </c>
      <c r="F10" s="129" t="s">
        <v>11</v>
      </c>
      <c r="G10" s="130">
        <f t="shared" si="0"/>
        <v>12121.123966942148</v>
      </c>
      <c r="H10" s="131">
        <v>0.21</v>
      </c>
      <c r="I10" s="130">
        <f t="shared" si="1"/>
        <v>2545.4360330578511</v>
      </c>
      <c r="J10" s="130"/>
      <c r="K10" s="130"/>
      <c r="L10" s="132">
        <v>14666.56</v>
      </c>
    </row>
    <row r="11" spans="1:26" s="67" customFormat="1" ht="20.100000000000001" customHeight="1" x14ac:dyDescent="0.25">
      <c r="A11" s="134" t="s">
        <v>122</v>
      </c>
      <c r="B11" s="128">
        <v>75253</v>
      </c>
      <c r="C11" s="133">
        <v>44255</v>
      </c>
      <c r="D11" s="133">
        <v>44255</v>
      </c>
      <c r="E11" s="128" t="s">
        <v>13</v>
      </c>
      <c r="F11" s="129" t="s">
        <v>14</v>
      </c>
      <c r="G11" s="130">
        <f t="shared" si="0"/>
        <v>6429.6636363636362</v>
      </c>
      <c r="H11" s="131">
        <v>0.1</v>
      </c>
      <c r="I11" s="130">
        <f t="shared" si="1"/>
        <v>642.96636363636367</v>
      </c>
      <c r="J11" s="130"/>
      <c r="K11" s="130"/>
      <c r="L11" s="132">
        <v>7072.63</v>
      </c>
    </row>
    <row r="12" spans="1:26" s="67" customFormat="1" ht="20.100000000000001" customHeight="1" x14ac:dyDescent="0.25">
      <c r="A12" s="134" t="s">
        <v>123</v>
      </c>
      <c r="B12" s="128">
        <v>75565</v>
      </c>
      <c r="C12" s="133">
        <v>44271</v>
      </c>
      <c r="D12" s="133">
        <v>44271</v>
      </c>
      <c r="E12" s="128" t="s">
        <v>124</v>
      </c>
      <c r="F12" s="129" t="s">
        <v>125</v>
      </c>
      <c r="G12" s="130">
        <v>3450</v>
      </c>
      <c r="H12" s="131">
        <v>0.21</v>
      </c>
      <c r="I12" s="130">
        <f t="shared" si="1"/>
        <v>724.5</v>
      </c>
      <c r="J12" s="130"/>
      <c r="K12" s="130"/>
      <c r="L12" s="132">
        <v>4174.5</v>
      </c>
    </row>
    <row r="13" spans="1:26" s="67" customFormat="1" ht="20.100000000000001" customHeight="1" x14ac:dyDescent="0.25">
      <c r="A13" s="134" t="s">
        <v>126</v>
      </c>
      <c r="B13" s="128">
        <v>75608</v>
      </c>
      <c r="C13" s="133">
        <v>44286</v>
      </c>
      <c r="D13" s="133">
        <v>44286</v>
      </c>
      <c r="E13" s="128" t="s">
        <v>10</v>
      </c>
      <c r="F13" s="129" t="s">
        <v>11</v>
      </c>
      <c r="G13" s="130">
        <f>+L13/1.21</f>
        <v>13393.12396694215</v>
      </c>
      <c r="H13" s="131">
        <v>0.21</v>
      </c>
      <c r="I13" s="130">
        <f>+G13*H13</f>
        <v>2812.5560330578514</v>
      </c>
      <c r="J13" s="130"/>
      <c r="K13" s="130"/>
      <c r="L13" s="132">
        <v>16205.68</v>
      </c>
    </row>
    <row r="14" spans="1:26" x14ac:dyDescent="0.25">
      <c r="A14" s="136"/>
      <c r="B14" s="137"/>
      <c r="C14" s="138"/>
      <c r="D14" s="137"/>
      <c r="E14" s="137"/>
      <c r="F14" s="137"/>
      <c r="G14" s="135">
        <f>SUM(G3:G13)</f>
        <v>112505.45710743801</v>
      </c>
      <c r="H14" s="135"/>
      <c r="I14" s="135">
        <f>SUM(I3:I13)</f>
        <v>14970.512892561983</v>
      </c>
      <c r="J14" s="135">
        <f>SUM(J3:J13)</f>
        <v>0</v>
      </c>
      <c r="K14" s="135">
        <f>SUM(K3:K13)</f>
        <v>0</v>
      </c>
      <c r="L14" s="135">
        <f>SUM(L3:L13)</f>
        <v>127475.97</v>
      </c>
    </row>
    <row r="15" spans="1:26" x14ac:dyDescent="0.25">
      <c r="A15" s="119"/>
      <c r="B15" s="78"/>
      <c r="C15" s="79"/>
      <c r="D15" s="78"/>
      <c r="E15" s="116"/>
      <c r="F15" s="78"/>
      <c r="G15" s="120"/>
      <c r="H15" s="121"/>
      <c r="I15" s="120"/>
      <c r="J15" s="120"/>
      <c r="K15" s="120"/>
      <c r="L15" s="12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8"/>
    </row>
    <row r="16" spans="1:26" x14ac:dyDescent="0.25">
      <c r="A16" s="119"/>
      <c r="B16" s="78"/>
      <c r="C16" s="79"/>
      <c r="D16" s="78"/>
      <c r="E16" s="78"/>
      <c r="F16" s="78"/>
      <c r="G16" s="120"/>
      <c r="H16" s="121"/>
      <c r="I16" s="120"/>
      <c r="J16" s="120"/>
      <c r="K16" s="120"/>
      <c r="L16" s="120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22"/>
    </row>
    <row r="17" spans="1:26" x14ac:dyDescent="0.25">
      <c r="A17" s="119"/>
      <c r="B17" s="78"/>
      <c r="C17" s="79"/>
      <c r="D17" s="78"/>
      <c r="E17" s="78"/>
      <c r="F17" s="78"/>
      <c r="G17" s="120"/>
      <c r="H17" s="121"/>
      <c r="I17" s="120"/>
      <c r="J17" s="120"/>
      <c r="K17" s="120"/>
      <c r="L17" s="120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122"/>
    </row>
    <row r="18" spans="1:26" x14ac:dyDescent="0.25">
      <c r="A18" s="119"/>
      <c r="B18" s="78"/>
      <c r="C18" s="79"/>
      <c r="D18" s="78"/>
      <c r="E18" s="78"/>
      <c r="F18" s="78"/>
      <c r="G18" s="120"/>
      <c r="H18" s="121"/>
      <c r="I18" s="120"/>
      <c r="J18" s="120"/>
      <c r="K18" s="120"/>
      <c r="L18" s="120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122"/>
    </row>
    <row r="19" spans="1:26" x14ac:dyDescent="0.25">
      <c r="A19" s="119"/>
      <c r="B19" s="78"/>
      <c r="C19" s="79"/>
      <c r="D19" s="78"/>
      <c r="E19" s="78"/>
      <c r="F19" s="78"/>
      <c r="G19" s="120"/>
      <c r="H19" s="121"/>
      <c r="I19" s="120"/>
      <c r="J19" s="120"/>
      <c r="K19" s="120"/>
      <c r="L19" s="120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122"/>
    </row>
    <row r="20" spans="1:26" x14ac:dyDescent="0.25">
      <c r="A20" s="119"/>
      <c r="B20" s="78"/>
      <c r="C20" s="79"/>
      <c r="D20" s="78"/>
      <c r="E20" s="78"/>
      <c r="F20" s="78"/>
      <c r="G20" s="120"/>
      <c r="H20" s="121"/>
      <c r="I20" s="120"/>
      <c r="J20" s="120"/>
      <c r="K20" s="120"/>
      <c r="L20" s="120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122"/>
    </row>
    <row r="21" spans="1:26" x14ac:dyDescent="0.25">
      <c r="A21" s="119"/>
      <c r="B21" s="78"/>
      <c r="C21" s="79"/>
      <c r="D21" s="78"/>
      <c r="E21" s="78"/>
      <c r="F21" s="78"/>
      <c r="G21" s="120"/>
      <c r="H21" s="121"/>
      <c r="I21" s="120"/>
      <c r="J21" s="120"/>
      <c r="K21" s="120"/>
      <c r="L21" s="120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122"/>
    </row>
    <row r="22" spans="1:26" x14ac:dyDescent="0.25">
      <c r="A22" s="119"/>
      <c r="B22" s="78"/>
      <c r="C22" s="79"/>
      <c r="D22" s="78"/>
      <c r="E22" s="78"/>
      <c r="F22" s="78"/>
      <c r="G22" s="120"/>
      <c r="H22" s="121"/>
      <c r="I22" s="120"/>
      <c r="J22" s="120"/>
      <c r="K22" s="120"/>
      <c r="L22" s="120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22"/>
    </row>
    <row r="23" spans="1:26" x14ac:dyDescent="0.25">
      <c r="A23" s="119"/>
      <c r="B23" s="78"/>
      <c r="C23" s="79"/>
      <c r="D23" s="78"/>
      <c r="E23" s="78"/>
      <c r="F23" s="78"/>
      <c r="G23" s="120"/>
      <c r="H23" s="121"/>
      <c r="I23" s="120"/>
      <c r="J23" s="120"/>
      <c r="K23" s="120"/>
      <c r="L23" s="120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122"/>
    </row>
    <row r="24" spans="1:26" x14ac:dyDescent="0.25">
      <c r="A24" s="119"/>
      <c r="B24" s="78"/>
      <c r="C24" s="79"/>
      <c r="D24" s="78"/>
      <c r="E24" s="78"/>
      <c r="F24" s="78"/>
      <c r="G24" s="120"/>
      <c r="H24" s="121"/>
      <c r="I24" s="120"/>
      <c r="J24" s="120"/>
      <c r="K24" s="120"/>
      <c r="L24" s="120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22"/>
    </row>
    <row r="25" spans="1:26" x14ac:dyDescent="0.25">
      <c r="A25" s="119"/>
      <c r="B25" s="78"/>
      <c r="C25" s="79"/>
      <c r="D25" s="78"/>
      <c r="E25" s="78"/>
      <c r="F25" s="78"/>
      <c r="G25" s="120"/>
      <c r="H25" s="121"/>
      <c r="I25" s="120"/>
      <c r="J25" s="120"/>
      <c r="K25" s="120"/>
      <c r="L25" s="120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22"/>
    </row>
    <row r="26" spans="1:26" x14ac:dyDescent="0.25">
      <c r="A26" s="119"/>
      <c r="B26" s="78"/>
      <c r="C26" s="79"/>
      <c r="D26" s="78"/>
      <c r="E26" s="78"/>
      <c r="F26" s="78"/>
      <c r="G26" s="120"/>
      <c r="H26" s="121"/>
      <c r="I26" s="120"/>
      <c r="J26" s="120"/>
      <c r="K26" s="120"/>
      <c r="L26" s="120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22"/>
    </row>
    <row r="27" spans="1:26" x14ac:dyDescent="0.25">
      <c r="A27" s="119"/>
      <c r="B27" s="78"/>
      <c r="C27" s="79"/>
      <c r="D27" s="78"/>
      <c r="E27" s="78"/>
      <c r="F27" s="78"/>
      <c r="G27" s="120"/>
      <c r="H27" s="121"/>
      <c r="I27" s="120"/>
      <c r="J27" s="120"/>
      <c r="K27" s="120"/>
      <c r="L27" s="120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22"/>
    </row>
    <row r="28" spans="1:26" x14ac:dyDescent="0.25">
      <c r="A28" s="119"/>
      <c r="B28" s="78"/>
      <c r="C28" s="79"/>
      <c r="D28" s="78"/>
      <c r="E28" s="78"/>
      <c r="F28" s="78"/>
      <c r="G28" s="120"/>
      <c r="H28" s="121"/>
      <c r="I28" s="120"/>
      <c r="J28" s="120"/>
      <c r="K28" s="120"/>
      <c r="L28" s="120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122"/>
    </row>
    <row r="29" spans="1:26" x14ac:dyDescent="0.25">
      <c r="A29" s="119"/>
      <c r="B29" s="78"/>
      <c r="C29" s="79"/>
      <c r="D29" s="78"/>
      <c r="E29" s="78"/>
      <c r="F29" s="78"/>
      <c r="G29" s="120"/>
      <c r="H29" s="121"/>
      <c r="I29" s="120"/>
      <c r="J29" s="120"/>
      <c r="K29" s="120"/>
      <c r="L29" s="120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122"/>
    </row>
    <row r="30" spans="1:26" x14ac:dyDescent="0.25">
      <c r="A30" s="123"/>
      <c r="B30" s="116"/>
      <c r="C30" s="124"/>
      <c r="D30" s="116"/>
      <c r="E30" s="116"/>
      <c r="F30" s="116"/>
      <c r="G30" s="125"/>
      <c r="H30" s="126"/>
      <c r="I30" s="125"/>
      <c r="J30" s="125"/>
      <c r="K30" s="125"/>
      <c r="L30" s="125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27"/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 B4:B8 A13 A6 A9:A1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tercer trimestre</vt:lpstr>
      <vt:lpstr>cuarto trimestre</vt:lpstr>
      <vt:lpstr>PRIMER TRIMESTRE 2019</vt:lpstr>
      <vt:lpstr>SEGUNDO TRIMESTRE 2019</vt:lpstr>
      <vt:lpstr>TERCER TRIMESTRE 2019</vt:lpstr>
      <vt:lpstr>FACT. MAS 3000 1T 2021</vt:lpstr>
      <vt:lpstr>Hoja3</vt:lpstr>
      <vt:lpstr>'cuarto trimestre'!Área_de_impresión</vt:lpstr>
      <vt:lpstr>'FACT. MAS 3000 1T 2021'!Área_de_impresión</vt:lpstr>
      <vt:lpstr>'PRIMER TRIMESTRE 2019'!Área_de_impresión</vt:lpstr>
      <vt:lpstr>'SEGUNDO TRIMESTRE 2019'!Área_de_impresión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2021-05-13T07:05:34Z</dcterms:modified>
</cp:coreProperties>
</file>