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2021\TERCER TRIMESTRE\"/>
    </mc:Choice>
  </mc:AlternateContent>
  <bookViews>
    <workbookView xWindow="-15" yWindow="3705" windowWidth="15420" windowHeight="3765" firstSheet="5" activeTab="5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FACT. MAS 3000 3T 2021" sheetId="10" r:id="rId6"/>
    <sheet name="Hoja3" sheetId="3" r:id="rId7"/>
  </sheets>
  <externalReferences>
    <externalReference r:id="rId8"/>
    <externalReference r:id="rId9"/>
    <externalReference r:id="rId10"/>
  </externalReferences>
  <definedNames>
    <definedName name="_xlnm._FilterDatabase" localSheetId="1" hidden="1">'cuarto trimestre'!$A$2:$L$2</definedName>
    <definedName name="_xlnm._FilterDatabase" localSheetId="5" hidden="1">'FACT. MAS 3000 3T 2021'!$A$2:$L$11</definedName>
    <definedName name="_xlnm._FilterDatabase" localSheetId="2" hidden="1">'PRIMER TRIMESTRE 2019'!$A$2:$L$20</definedName>
    <definedName name="_xlnm._FilterDatabase" localSheetId="3" hidden="1">'SEGUNDO TRIMESTRE 2019'!$A$2:$L$19</definedName>
    <definedName name="_xlnm._FilterDatabase" localSheetId="4" hidden="1">'TERCER TRIMESTRE 2019'!$A$2:$L$18</definedName>
    <definedName name="_xlnm.Print_Area" localSheetId="1">'cuarto trimestre'!$A$1:$L$25</definedName>
    <definedName name="_xlnm.Print_Area" localSheetId="5">'FACT. MAS 3000 3T 2021'!$A$1:$L$11</definedName>
    <definedName name="_xlnm.Print_Area" localSheetId="2">'PRIMER TRIMESTRE 2019'!$A$1:$L$26</definedName>
    <definedName name="_xlnm.Print_Area" localSheetId="3">'SEGUNDO TRIMESTRE 2019'!$A$1:$L$25</definedName>
    <definedName name="_xlnm.Print_Area" localSheetId="4">'TERCER TRIMESTRE 2019'!$A$1:$L$24</definedName>
  </definedNames>
  <calcPr calcId="152511"/>
</workbook>
</file>

<file path=xl/calcChain.xml><?xml version="1.0" encoding="utf-8"?>
<calcChain xmlns="http://schemas.openxmlformats.org/spreadsheetml/2006/main">
  <c r="B6" i="10" l="1"/>
  <c r="B5" i="10"/>
  <c r="B4" i="10"/>
  <c r="B3" i="10"/>
  <c r="G15" i="10"/>
  <c r="I15" i="10" s="1"/>
  <c r="G14" i="10"/>
  <c r="I14" i="10" s="1"/>
  <c r="I13" i="10"/>
  <c r="G7" i="10"/>
  <c r="I7" i="10" s="1"/>
  <c r="L6" i="10"/>
  <c r="G6" i="10"/>
  <c r="I6" i="10" s="1"/>
  <c r="E6" i="10"/>
  <c r="C6" i="10"/>
  <c r="D6" i="10" s="1"/>
  <c r="L5" i="10"/>
  <c r="G5" i="10" s="1"/>
  <c r="I5" i="10" s="1"/>
  <c r="F5" i="10"/>
  <c r="E5" i="10"/>
  <c r="C5" i="10"/>
  <c r="D5" i="10" s="1"/>
  <c r="L4" i="10"/>
  <c r="G4" i="10" s="1"/>
  <c r="I4" i="10" s="1"/>
  <c r="E4" i="10"/>
  <c r="C4" i="10"/>
  <c r="D4" i="10" s="1"/>
  <c r="L3" i="10"/>
  <c r="G3" i="10"/>
  <c r="I3" i="10" s="1"/>
  <c r="E3" i="10"/>
  <c r="C3" i="10"/>
  <c r="D3" i="10" s="1"/>
  <c r="A6" i="10"/>
  <c r="A5" i="10"/>
  <c r="A4" i="10"/>
  <c r="A3" i="10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<sst xmlns="http://schemas.openxmlformats.org/spreadsheetml/2006/main" count="290" uniqueCount="126">
  <si>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</si>
  <si>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</si>
  <si>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</si>
  <si>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</si>
  <si>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</si>
  <si>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</si>
  <si>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</si>
  <si>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</si>
  <si>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</si>
  <si>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</si>
  <si>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</si>
  <si>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</si>
  <si>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</si>
  <si>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</si>
  <si>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</si>
  <si>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</si>
  <si>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</si>
  <si>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</si>
  <si>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</si>
  <si>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</si>
  <si>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</si>
  <si>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</si>
  <si>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</si>
  <si>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</si>
  <si>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</si>
  <si>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</si>
  <si>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</si>
  <si>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</si>
  <si>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</si>
  <si>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</si>
  <si>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</si>
  <si>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</si>
  <si>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</si>
  <si>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</si>
  <si>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</si>
  <si>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</si>
  <si>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</si>
  <si>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</si>
  <si>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</si>
  <si>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</si>
  <si>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</si>
  <si>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</si>
  <si>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</si>
  <si>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</si>
  <si>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</si>
  <si>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</si>
  <si>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</si>
  <si>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</si>
  <si>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</si>
  <si>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</si>
  <si>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</si>
  <si>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</si>
  <si>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</si>
  <si>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</si>
  <si>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</si>
  <si>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</si>
  <si>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</si>
  <si>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</si>
  <si>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</si>
  <si>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</si>
  <si>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</si>
  <si>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</si>
  <si>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</si>
  <si>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</si>
  <si>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</si>
  <si>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</si>
  <si>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</si>
  <si>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</si>
  <si>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</si>
  <si>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</si>
  <si>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</si>
  <si>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</si>
  <si>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</si>
  <si>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</si>
  <si>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</si>
  <si>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</si>
  <si>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</si>
  <si>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</si>
  <si>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</si>
  <si>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</si>
  <si>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</si>
  <si>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</si>
  <si>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</si>
  <si>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</si>
  <si>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</si>
  <si>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</si>
  <si>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</si>
  <si>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</si>
  <si>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</si>
  <si>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</si>
  <si>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</si>
  <si>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</si>
  <si>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</si>
  <si>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</si>
  <si>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</si>
  <si>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t>Proveedor/acreedor</t>
  </si>
  <si>
    <t>%IVA</t>
  </si>
  <si>
    <t>Cuota IVA</t>
  </si>
  <si>
    <t>Fecha operacion</t>
  </si>
  <si>
    <t>Numero Orden</t>
  </si>
  <si>
    <r>
      <t xml:space="preserve">
FACTURAS RECIBIDAS DE IMPORTE SUPERIOR A 3.000 € </t>
    </r>
    <r>
      <rPr>
        <b/>
        <sz val="16"/>
        <color rgb="FF002060"/>
        <rFont val="Calibri"/>
        <family val="2"/>
      </rPr>
      <t xml:space="preserve">TERCER TRIMESTRE 2021 
</t>
    </r>
    <r>
      <rPr>
        <sz val="12"/>
        <color rgb="FF002060"/>
        <rFont val="Calibri"/>
        <family val="2"/>
      </rPr>
      <t>En cumplimiento de lo previsto en el artículo 27.1. letra o) de la Ley de Cantabria 1/2018, de 21 de marzo, de Transparencia de la Actividad Pública</t>
    </r>
  </si>
  <si>
    <t>T20/2021</t>
  </si>
  <si>
    <t>21000294</t>
  </si>
  <si>
    <t>084/2021</t>
  </si>
  <si>
    <t>21000304</t>
  </si>
  <si>
    <t>512221080390</t>
  </si>
  <si>
    <t>378/21</t>
  </si>
  <si>
    <t>9-2021</t>
  </si>
  <si>
    <t>512221090448</t>
  </si>
  <si>
    <t>469/21</t>
  </si>
  <si>
    <t>78256</t>
  </si>
  <si>
    <t>78268</t>
  </si>
  <si>
    <t>78296</t>
  </si>
  <si>
    <t>B39212261</t>
  </si>
  <si>
    <t>B39506944</t>
  </si>
  <si>
    <t>Tezanos &amp; Arquitectos S.L.</t>
  </si>
  <si>
    <t>B39589197</t>
  </si>
  <si>
    <t>19/08/2021</t>
  </si>
  <si>
    <t>18/08/2021</t>
  </si>
  <si>
    <t>Quintial obras y servicios, S.L.</t>
  </si>
  <si>
    <t>B39301239</t>
  </si>
  <si>
    <t>26/08/2021</t>
  </si>
  <si>
    <t>31/08/2021</t>
  </si>
  <si>
    <t>Turyeco, S.L.</t>
  </si>
  <si>
    <t>Empresa de Desarrollo Ambiental y Civil, S.L.</t>
  </si>
  <si>
    <t>B39638739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</si>
</sst>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</font>
    <font>
      <b/>
      <sz val="16"/>
      <color rgb="FF002060"/>
      <name val="Calibri"/>
      <family val="2"/>
      <scheme val="minor"/>
    </font>
    <font>
      <b/>
      <sz val="16"/>
      <color rgb="FF002060"/>
      <name val="Calibri"/>
      <family val="2"/>
    </font>
    <font>
      <sz val="16"/>
      <color rgb="FF00206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9" fontId="0" fillId="0" borderId="32" xfId="0" applyNumberFormat="1" applyBorder="1"/>
    <xf numFmtId="167" fontId="0" fillId="0" borderId="0" xfId="0" applyNumberFormat="1" applyBorder="1"/>
    <xf numFmtId="9" fontId="0" fillId="0" borderId="0" xfId="4" applyFont="1" applyBorder="1"/>
    <xf numFmtId="0" fontId="0" fillId="0" borderId="33" xfId="0" applyBorder="1"/>
    <xf numFmtId="49" fontId="0" fillId="0" borderId="34" xfId="0" applyNumberFormat="1" applyBorder="1"/>
    <xf numFmtId="166" fontId="0" fillId="0" borderId="29" xfId="0" applyNumberFormat="1" applyBorder="1"/>
    <xf numFmtId="167" fontId="0" fillId="0" borderId="29" xfId="0" applyNumberFormat="1" applyBorder="1"/>
    <xf numFmtId="9" fontId="0" fillId="0" borderId="29" xfId="4" applyFont="1" applyBorder="1"/>
    <xf numFmtId="0" fontId="0" fillId="0" borderId="35" xfId="0" applyBorder="1"/>
    <xf numFmtId="49" fontId="33" fillId="37" borderId="1" xfId="0" applyNumberFormat="1" applyFont="1" applyFill="1" applyBorder="1" applyAlignment="1" applyProtection="1">
      <alignment horizontal="center" vertical="center" wrapText="1"/>
    </xf>
    <xf numFmtId="0" fontId="33" fillId="37" borderId="1" xfId="0" applyNumberFormat="1" applyFont="1" applyFill="1" applyBorder="1" applyAlignment="1" applyProtection="1">
      <alignment horizontal="center" vertical="center" wrapText="1"/>
    </xf>
    <xf numFmtId="166" fontId="33" fillId="37" borderId="1" xfId="0" applyNumberFormat="1" applyFont="1" applyFill="1" applyBorder="1" applyAlignment="1" applyProtection="1">
      <alignment horizontal="center" vertical="center" wrapText="1"/>
    </xf>
    <xf numFmtId="167" fontId="33" fillId="37" borderId="1" xfId="0" applyNumberFormat="1" applyFont="1" applyFill="1" applyBorder="1" applyAlignment="1" applyProtection="1">
      <alignment horizontal="center" vertical="center" wrapText="1"/>
    </xf>
    <xf numFmtId="9" fontId="33" fillId="37" borderId="1" xfId="4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/>
    <xf numFmtId="167" fontId="2" fillId="0" borderId="39" xfId="0" applyNumberFormat="1" applyFont="1" applyFill="1" applyBorder="1" applyAlignment="1" applyProtection="1"/>
    <xf numFmtId="167" fontId="2" fillId="0" borderId="40" xfId="0" applyNumberFormat="1" applyFont="1" applyFill="1" applyBorder="1" applyAlignment="1" applyProtection="1"/>
    <xf numFmtId="49" fontId="2" fillId="0" borderId="37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14" fontId="2" fillId="0" borderId="1" xfId="0" applyNumberFormat="1" applyFont="1" applyFill="1" applyBorder="1" applyAlignment="1" applyProtection="1">
      <alignment horizontal="left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5" fillId="37" borderId="26" xfId="3" applyFont="1" applyFill="1" applyBorder="1" applyAlignment="1">
      <alignment horizontal="left" vertical="center" wrapText="1" indent="1"/>
    </xf>
    <xf numFmtId="0" fontId="37" fillId="37" borderId="27" xfId="0" applyFont="1" applyFill="1" applyBorder="1" applyAlignment="1">
      <alignment horizontal="left" indent="1"/>
    </xf>
    <xf numFmtId="0" fontId="37" fillId="37" borderId="28" xfId="0" applyFont="1" applyFill="1" applyBorder="1" applyAlignment="1">
      <alignment horizontal="left" inden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504266</xdr:colOff>
      <xdr:row>0</xdr:row>
      <xdr:rowOff>44824</xdr:rowOff>
    </xdr:from>
    <xdr:to>
      <xdr:col>11</xdr:col>
      <xdr:colOff>795618</xdr:colOff>
      <xdr:row>0</xdr:row>
      <xdr:rowOff>676002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0AFA9"/>
            </a:clrFrom>
            <a:clrTo>
              <a:srgbClr val="B0AFA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4913" y="44824"/>
          <a:ext cx="2039470" cy="631178"/>
        </a:xfrm>
        <a:prstGeom prst="rect">
          <a:avLst/>
        </a:prstGeom>
        <a:solidFill>
          <a:srgbClr val="D9D9D9">
            <a:alpha val="92155"/>
          </a:srgb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mas%203000%203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veedores%20mas%20de%20300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 3000 3t"/>
    </sheetNames>
    <sheetDataSet>
      <sheetData sheetId="0" refreshError="1">
        <row r="2">
          <cell r="B2" t="str">
            <v>31/07/2021</v>
          </cell>
          <cell r="F2" t="str">
            <v>512221070335</v>
          </cell>
          <cell r="G2">
            <v>16281.03</v>
          </cell>
          <cell r="L2" t="str">
            <v>Securitas Seguridad España,S.A.</v>
          </cell>
          <cell r="M2" t="str">
            <v>77664</v>
          </cell>
        </row>
        <row r="3">
          <cell r="B3" t="str">
            <v>31/07/2021</v>
          </cell>
          <cell r="F3" t="str">
            <v>171/21</v>
          </cell>
          <cell r="G3">
            <v>6512.22</v>
          </cell>
          <cell r="L3" t="str">
            <v>Turyeco, S.L.</v>
          </cell>
          <cell r="M3" t="str">
            <v>77769</v>
          </cell>
        </row>
        <row r="4">
          <cell r="B4" t="str">
            <v>26/07/2021</v>
          </cell>
          <cell r="F4" t="str">
            <v>108200532</v>
          </cell>
          <cell r="G4">
            <v>7744</v>
          </cell>
          <cell r="L4" t="str">
            <v>Tecninorte Programación y Mantenimiento,S.L.</v>
          </cell>
          <cell r="M4" t="str">
            <v>77812</v>
          </cell>
        </row>
        <row r="5">
          <cell r="B5" t="str">
            <v>08/07/2021</v>
          </cell>
          <cell r="F5" t="str">
            <v>137/21</v>
          </cell>
          <cell r="G5">
            <v>5373.7</v>
          </cell>
          <cell r="L5" t="str">
            <v>Turyeco, S.L.</v>
          </cell>
          <cell r="M5" t="str">
            <v>77225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cer trimestre"/>
      <sheetName val="cuarto trimestre"/>
      <sheetName val="PRIMER TRIMESTRE 2019"/>
      <sheetName val="SEGUNDO TRIMESTRE 2019"/>
      <sheetName val="TERCER TRIMESTRE 2019"/>
      <sheetName val="PRIMER TRIMESTRE 2021"/>
      <sheetName val="2º TRIMESTRE 2021"/>
      <sheetName val="3º TRIMESTRE 2021"/>
      <sheetName val="4º TRIMESTRE 202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 t="str">
            <v>A79252219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35" t="s">
        <v>63</v>
      </c>
      <c r="B1" s="136"/>
      <c r="C1" s="136"/>
      <c r="D1" s="136"/>
      <c r="E1" s="136"/>
      <c r="F1" s="136"/>
      <c r="G1" s="136"/>
      <c r="H1" s="136"/>
      <c r="I1" s="136"/>
      <c r="J1" s="137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38" t="s">
        <v>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38" t="s">
        <v>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tabSelected="1" zoomScale="80" zoomScaleNormal="80" workbookViewId="0">
      <selection activeCell="E20" sqref="E20"/>
    </sheetView>
  </sheetViews>
  <sheetFormatPr baseColWidth="10" defaultRowHeight="15" x14ac:dyDescent="0.25"/>
  <cols>
    <col min="1" max="1" width="15.85546875" style="90" customWidth="1"/>
    <col min="2" max="2" width="10.7109375" customWidth="1"/>
    <col min="3" max="3" width="11.42578125" style="70"/>
    <col min="4" max="4" width="14.42578125" customWidth="1"/>
    <col min="5" max="5" width="44.42578125" customWidth="1"/>
    <col min="6" max="6" width="11.42578125" customWidth="1"/>
    <col min="7" max="7" width="13.140625" style="97" bestFit="1" customWidth="1"/>
    <col min="8" max="8" width="9.85546875" style="102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26" ht="86.25" customHeight="1" x14ac:dyDescent="0.35">
      <c r="A1" s="141" t="s">
        <v>100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26" ht="39.75" customHeight="1" thickBot="1" x14ac:dyDescent="0.3">
      <c r="A2" s="122" t="s">
        <v>24</v>
      </c>
      <c r="B2" s="123" t="s">
        <v>99</v>
      </c>
      <c r="C2" s="124" t="s">
        <v>26</v>
      </c>
      <c r="D2" s="123" t="s">
        <v>98</v>
      </c>
      <c r="E2" s="123" t="s">
        <v>95</v>
      </c>
      <c r="F2" s="123" t="s">
        <v>29</v>
      </c>
      <c r="G2" s="125" t="s">
        <v>30</v>
      </c>
      <c r="H2" s="126" t="s">
        <v>96</v>
      </c>
      <c r="I2" s="125" t="s">
        <v>97</v>
      </c>
      <c r="J2" s="125" t="s">
        <v>35</v>
      </c>
      <c r="K2" s="125" t="s">
        <v>36</v>
      </c>
      <c r="L2" s="125" t="s">
        <v>33</v>
      </c>
    </row>
    <row r="3" spans="1:26" s="67" customFormat="1" ht="23.25" customHeight="1" x14ac:dyDescent="0.25">
      <c r="A3" s="127" t="str">
        <f>'[2]mas 3000 3t'!F5</f>
        <v>137/21</v>
      </c>
      <c r="B3" s="129" t="str">
        <f>'[2]mas 3000 3t'!M5</f>
        <v>77225</v>
      </c>
      <c r="C3" s="129" t="str">
        <f>'[2]mas 3000 3t'!B5</f>
        <v>08/07/2021</v>
      </c>
      <c r="D3" s="129" t="str">
        <f>+C3</f>
        <v>08/07/2021</v>
      </c>
      <c r="E3" s="129" t="str">
        <f>'[2]mas 3000 3t'!L5</f>
        <v>Turyeco, S.L.</v>
      </c>
      <c r="F3" s="129" t="s">
        <v>113</v>
      </c>
      <c r="G3" s="93">
        <f>+L3/1.1</f>
        <v>4885.181818181818</v>
      </c>
      <c r="H3" s="99">
        <v>0.1</v>
      </c>
      <c r="I3" s="93">
        <f>+G3*H3</f>
        <v>488.5181818181818</v>
      </c>
      <c r="J3" s="130"/>
      <c r="K3" s="130"/>
      <c r="L3" s="131">
        <f>'[2]mas 3000 3t'!G5</f>
        <v>5373.7</v>
      </c>
    </row>
    <row r="4" spans="1:26" s="67" customFormat="1" ht="22.5" customHeight="1" x14ac:dyDescent="0.25">
      <c r="A4" s="129" t="str">
        <f>'[2]mas 3000 3t'!F4</f>
        <v>108200532</v>
      </c>
      <c r="B4" s="129" t="str">
        <f>'[2]mas 3000 3t'!M4</f>
        <v>77812</v>
      </c>
      <c r="C4" s="129" t="str">
        <f>'[2]mas 3000 3t'!B4</f>
        <v>26/07/2021</v>
      </c>
      <c r="D4" s="129" t="str">
        <f>+C4</f>
        <v>26/07/2021</v>
      </c>
      <c r="E4" s="129" t="str">
        <f>'[2]mas 3000 3t'!L4</f>
        <v>Tecninorte Programación y Mantenimiento,S.L.</v>
      </c>
      <c r="F4" s="9" t="s">
        <v>114</v>
      </c>
      <c r="G4" s="93">
        <f>+L4/1.21</f>
        <v>6400</v>
      </c>
      <c r="H4" s="99">
        <v>0.21</v>
      </c>
      <c r="I4" s="93">
        <f>+G4*H4</f>
        <v>1344</v>
      </c>
      <c r="J4" s="93"/>
      <c r="K4" s="93"/>
      <c r="L4" s="131">
        <f>'[2]mas 3000 3t'!G4</f>
        <v>7744</v>
      </c>
    </row>
    <row r="5" spans="1:26" s="67" customFormat="1" ht="26.25" customHeight="1" x14ac:dyDescent="0.25">
      <c r="A5" s="129" t="str">
        <f>'[2]mas 3000 3t'!F2</f>
        <v>512221070335</v>
      </c>
      <c r="B5" s="129" t="str">
        <f>'[2]mas 3000 3t'!M2</f>
        <v>77664</v>
      </c>
      <c r="C5" s="129" t="str">
        <f>'[2]mas 3000 3t'!B2</f>
        <v>31/07/2021</v>
      </c>
      <c r="D5" s="129" t="str">
        <f>+C5</f>
        <v>31/07/2021</v>
      </c>
      <c r="E5" s="129" t="str">
        <f>'[2]mas 3000 3t'!L2</f>
        <v>Securitas Seguridad España,S.A.</v>
      </c>
      <c r="F5" s="9" t="str">
        <f>'[3]2º TRIMESTRE 2021'!F5</f>
        <v>A79252219</v>
      </c>
      <c r="G5" s="93">
        <f>+L5/1.21</f>
        <v>13455.396694214876</v>
      </c>
      <c r="H5" s="99">
        <v>0.21</v>
      </c>
      <c r="I5" s="93">
        <f>+G5*H5</f>
        <v>2825.6333057851239</v>
      </c>
      <c r="J5" s="93"/>
      <c r="K5" s="93"/>
      <c r="L5" s="131">
        <f>'[2]mas 3000 3t'!G2</f>
        <v>16281.03</v>
      </c>
    </row>
    <row r="6" spans="1:26" s="67" customFormat="1" ht="23.25" customHeight="1" x14ac:dyDescent="0.25">
      <c r="A6" s="129" t="str">
        <f>'[2]mas 3000 3t'!F3</f>
        <v>171/21</v>
      </c>
      <c r="B6" s="129" t="str">
        <f>'[2]mas 3000 3t'!M3</f>
        <v>77769</v>
      </c>
      <c r="C6" s="129" t="str">
        <f>'[2]mas 3000 3t'!B3</f>
        <v>31/07/2021</v>
      </c>
      <c r="D6" s="129" t="str">
        <f>+C6</f>
        <v>31/07/2021</v>
      </c>
      <c r="E6" s="129" t="str">
        <f>'[2]mas 3000 3t'!L3</f>
        <v>Turyeco, S.L.</v>
      </c>
      <c r="F6" s="9" t="s">
        <v>113</v>
      </c>
      <c r="G6" s="93">
        <f>+L6/1.1</f>
        <v>5920.2</v>
      </c>
      <c r="H6" s="99">
        <v>0.1</v>
      </c>
      <c r="I6" s="93">
        <f>+G6*H6</f>
        <v>592.02</v>
      </c>
      <c r="J6" s="93"/>
      <c r="K6" s="93"/>
      <c r="L6" s="131">
        <f>'[2]mas 3000 3t'!G3</f>
        <v>6512.22</v>
      </c>
    </row>
    <row r="7" spans="1:26" s="67" customFormat="1" ht="22.5" customHeight="1" x14ac:dyDescent="0.25">
      <c r="A7" s="128" t="s">
        <v>101</v>
      </c>
      <c r="B7" s="133">
        <v>77869</v>
      </c>
      <c r="C7" s="134">
        <v>44413</v>
      </c>
      <c r="D7" s="134">
        <v>44413</v>
      </c>
      <c r="E7" s="9" t="s">
        <v>115</v>
      </c>
      <c r="F7" s="9" t="s">
        <v>116</v>
      </c>
      <c r="G7" s="93">
        <f>+L7/1.21</f>
        <v>11098.082644628099</v>
      </c>
      <c r="H7" s="99">
        <v>0.21</v>
      </c>
      <c r="I7" s="93">
        <f>+G7*H7</f>
        <v>2330.5973553719009</v>
      </c>
      <c r="J7" s="93"/>
      <c r="K7" s="93"/>
      <c r="L7" s="131">
        <v>13428.68</v>
      </c>
    </row>
    <row r="8" spans="1:26" s="67" customFormat="1" ht="24" customHeight="1" x14ac:dyDescent="0.25">
      <c r="A8" s="128" t="s">
        <v>102</v>
      </c>
      <c r="B8" s="133">
        <v>78102</v>
      </c>
      <c r="C8" s="134" t="s">
        <v>117</v>
      </c>
      <c r="D8" s="134" t="s">
        <v>117</v>
      </c>
      <c r="E8" s="9" t="s">
        <v>53</v>
      </c>
      <c r="F8" s="9" t="s">
        <v>54</v>
      </c>
      <c r="G8" s="93">
        <v>2487.04</v>
      </c>
      <c r="H8" s="99">
        <v>0.21</v>
      </c>
      <c r="I8" s="93">
        <v>522.28</v>
      </c>
      <c r="J8" s="93"/>
      <c r="K8" s="93"/>
      <c r="L8" s="131">
        <v>3009.32</v>
      </c>
    </row>
    <row r="9" spans="1:26" s="67" customFormat="1" ht="22.5" customHeight="1" x14ac:dyDescent="0.25">
      <c r="A9" s="128" t="s">
        <v>103</v>
      </c>
      <c r="B9" s="133">
        <v>78137</v>
      </c>
      <c r="C9" s="134" t="s">
        <v>118</v>
      </c>
      <c r="D9" s="134" t="s">
        <v>118</v>
      </c>
      <c r="E9" s="9" t="s">
        <v>119</v>
      </c>
      <c r="F9" s="9" t="s">
        <v>120</v>
      </c>
      <c r="G9" s="93">
        <v>25078.27</v>
      </c>
      <c r="H9" s="99">
        <v>0.21</v>
      </c>
      <c r="I9" s="93">
        <v>5266.43</v>
      </c>
      <c r="J9" s="93"/>
      <c r="K9" s="93"/>
      <c r="L9" s="131">
        <v>30344.7</v>
      </c>
    </row>
    <row r="10" spans="1:26" s="67" customFormat="1" ht="22.5" customHeight="1" x14ac:dyDescent="0.25">
      <c r="A10" s="128" t="s">
        <v>104</v>
      </c>
      <c r="B10" s="9" t="s">
        <v>110</v>
      </c>
      <c r="C10" s="9" t="s">
        <v>121</v>
      </c>
      <c r="D10" s="9" t="s">
        <v>121</v>
      </c>
      <c r="E10" s="9" t="s">
        <v>53</v>
      </c>
      <c r="F10" s="9" t="s">
        <v>54</v>
      </c>
      <c r="G10" s="93">
        <v>3147.0413223140499</v>
      </c>
      <c r="H10" s="99">
        <v>0.21</v>
      </c>
      <c r="I10" s="93">
        <v>660.87867768595049</v>
      </c>
      <c r="J10" s="93"/>
      <c r="K10" s="93"/>
      <c r="L10" s="131">
        <v>3807.92</v>
      </c>
    </row>
    <row r="11" spans="1:26" s="67" customFormat="1" ht="22.5" customHeight="1" x14ac:dyDescent="0.25">
      <c r="A11" s="128" t="s">
        <v>105</v>
      </c>
      <c r="B11" s="9" t="s">
        <v>111</v>
      </c>
      <c r="C11" s="9" t="s">
        <v>122</v>
      </c>
      <c r="D11" s="9" t="s">
        <v>122</v>
      </c>
      <c r="E11" s="9" t="s">
        <v>10</v>
      </c>
      <c r="F11" s="9" t="s">
        <v>11</v>
      </c>
      <c r="G11" s="93">
        <v>13455.396694214876</v>
      </c>
      <c r="H11" s="99">
        <v>0.21</v>
      </c>
      <c r="I11" s="93">
        <v>2825.6333057851239</v>
      </c>
      <c r="J11" s="93"/>
      <c r="K11" s="93"/>
      <c r="L11" s="131">
        <v>16281.03</v>
      </c>
    </row>
    <row r="12" spans="1:26" ht="22.5" customHeight="1" x14ac:dyDescent="0.25">
      <c r="A12" s="128" t="s">
        <v>106</v>
      </c>
      <c r="B12" s="9" t="s">
        <v>112</v>
      </c>
      <c r="C12" s="9" t="s">
        <v>122</v>
      </c>
      <c r="D12" s="9" t="s">
        <v>122</v>
      </c>
      <c r="E12" s="9" t="s">
        <v>123</v>
      </c>
      <c r="F12" s="9" t="s">
        <v>113</v>
      </c>
      <c r="G12" s="93">
        <v>5865.7545454545452</v>
      </c>
      <c r="H12" s="99">
        <v>0.1</v>
      </c>
      <c r="I12" s="93">
        <v>586.57545454545459</v>
      </c>
      <c r="J12" s="93"/>
      <c r="K12" s="93"/>
      <c r="L12" s="131">
        <v>6452.33</v>
      </c>
    </row>
    <row r="13" spans="1:26" ht="22.5" customHeight="1" x14ac:dyDescent="0.25">
      <c r="A13" s="132" t="s">
        <v>107</v>
      </c>
      <c r="B13" s="133">
        <v>78819</v>
      </c>
      <c r="C13" s="134">
        <v>44459</v>
      </c>
      <c r="D13" s="134">
        <v>44459</v>
      </c>
      <c r="E13" s="9" t="s">
        <v>124</v>
      </c>
      <c r="F13" s="9" t="s">
        <v>125</v>
      </c>
      <c r="G13" s="93">
        <v>6325</v>
      </c>
      <c r="H13" s="99">
        <v>0.21</v>
      </c>
      <c r="I13" s="93">
        <f t="shared" ref="I13:I15" si="0">+G13*H13</f>
        <v>1328.25</v>
      </c>
      <c r="J13" s="93"/>
      <c r="K13" s="93"/>
      <c r="L13" s="131">
        <v>7653.25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2"/>
    </row>
    <row r="14" spans="1:26" ht="22.5" customHeight="1" x14ac:dyDescent="0.25">
      <c r="A14" s="132" t="s">
        <v>108</v>
      </c>
      <c r="B14" s="133">
        <v>78937</v>
      </c>
      <c r="C14" s="134">
        <v>44469</v>
      </c>
      <c r="D14" s="134">
        <v>44469</v>
      </c>
      <c r="E14" s="9" t="s">
        <v>10</v>
      </c>
      <c r="F14" s="9" t="s">
        <v>11</v>
      </c>
      <c r="G14" s="93">
        <f>+L14/1.21</f>
        <v>13000.256198347108</v>
      </c>
      <c r="H14" s="99">
        <v>0.21</v>
      </c>
      <c r="I14" s="93">
        <f t="shared" si="0"/>
        <v>2730.0538016528926</v>
      </c>
      <c r="J14" s="93"/>
      <c r="K14" s="93"/>
      <c r="L14" s="131">
        <v>15730.31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116"/>
    </row>
    <row r="15" spans="1:26" ht="22.5" customHeight="1" x14ac:dyDescent="0.25">
      <c r="A15" s="128" t="s">
        <v>109</v>
      </c>
      <c r="B15" s="133">
        <v>78992</v>
      </c>
      <c r="C15" s="134">
        <v>44469</v>
      </c>
      <c r="D15" s="134">
        <v>44469</v>
      </c>
      <c r="E15" s="9" t="s">
        <v>123</v>
      </c>
      <c r="F15" s="9" t="s">
        <v>113</v>
      </c>
      <c r="G15" s="93">
        <f>+L15/1.1</f>
        <v>6991.3909090909083</v>
      </c>
      <c r="H15" s="99">
        <v>0.1</v>
      </c>
      <c r="I15" s="93">
        <f t="shared" si="0"/>
        <v>699.1390909090909</v>
      </c>
      <c r="J15" s="93"/>
      <c r="K15" s="93"/>
      <c r="L15" s="131">
        <v>7690.53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16"/>
    </row>
    <row r="16" spans="1:26" x14ac:dyDescent="0.25">
      <c r="A16" s="113"/>
      <c r="B16" s="78"/>
      <c r="C16" s="79"/>
      <c r="D16" s="78"/>
      <c r="E16" s="78"/>
      <c r="F16" s="78"/>
      <c r="G16" s="114"/>
      <c r="H16" s="115"/>
      <c r="I16" s="114"/>
      <c r="J16" s="114"/>
      <c r="K16" s="114"/>
      <c r="L16" s="114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116"/>
    </row>
    <row r="17" spans="1:26" x14ac:dyDescent="0.25">
      <c r="A17" s="113"/>
      <c r="B17" s="78"/>
      <c r="C17" s="79"/>
      <c r="D17" s="78"/>
      <c r="E17" s="78"/>
      <c r="F17" s="78"/>
      <c r="G17" s="114"/>
      <c r="H17" s="115"/>
      <c r="I17" s="114"/>
      <c r="J17" s="114"/>
      <c r="K17" s="114"/>
      <c r="L17" s="114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116"/>
    </row>
    <row r="18" spans="1:26" x14ac:dyDescent="0.25">
      <c r="A18" s="113"/>
      <c r="B18" s="78"/>
      <c r="C18" s="79"/>
      <c r="D18" s="78"/>
      <c r="E18" s="78"/>
      <c r="F18" s="78"/>
      <c r="G18" s="114"/>
      <c r="H18" s="115"/>
      <c r="I18" s="114"/>
      <c r="J18" s="114"/>
      <c r="K18" s="114"/>
      <c r="L18" s="114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116"/>
    </row>
    <row r="19" spans="1:26" x14ac:dyDescent="0.25">
      <c r="A19" s="113"/>
      <c r="B19" s="78"/>
      <c r="C19" s="79"/>
      <c r="D19" s="78"/>
      <c r="E19" s="78"/>
      <c r="F19" s="78"/>
      <c r="G19" s="114"/>
      <c r="H19" s="115"/>
      <c r="I19" s="114"/>
      <c r="J19" s="114"/>
      <c r="K19" s="114"/>
      <c r="L19" s="114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116"/>
    </row>
    <row r="20" spans="1:26" x14ac:dyDescent="0.25">
      <c r="A20" s="113"/>
      <c r="B20" s="78"/>
      <c r="C20" s="79"/>
      <c r="D20" s="78"/>
      <c r="E20" s="78"/>
      <c r="F20" s="78"/>
      <c r="G20" s="114"/>
      <c r="H20" s="115"/>
      <c r="I20" s="114"/>
      <c r="J20" s="114"/>
      <c r="K20" s="114"/>
      <c r="L20" s="114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116"/>
    </row>
    <row r="21" spans="1:26" x14ac:dyDescent="0.25">
      <c r="A21" s="113"/>
      <c r="B21" s="78"/>
      <c r="C21" s="79"/>
      <c r="D21" s="78"/>
      <c r="E21" s="78"/>
      <c r="F21" s="78"/>
      <c r="G21" s="114"/>
      <c r="H21" s="115"/>
      <c r="I21" s="114"/>
      <c r="J21" s="114"/>
      <c r="K21" s="114"/>
      <c r="L21" s="114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116"/>
    </row>
    <row r="22" spans="1:26" x14ac:dyDescent="0.25">
      <c r="A22" s="113"/>
      <c r="B22" s="78"/>
      <c r="C22" s="79"/>
      <c r="D22" s="78"/>
      <c r="E22" s="78"/>
      <c r="F22" s="78"/>
      <c r="G22" s="114"/>
      <c r="H22" s="115"/>
      <c r="I22" s="114"/>
      <c r="J22" s="114"/>
      <c r="K22" s="114"/>
      <c r="L22" s="114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116"/>
    </row>
    <row r="23" spans="1:26" x14ac:dyDescent="0.25">
      <c r="A23" s="113"/>
      <c r="B23" s="78"/>
      <c r="C23" s="79"/>
      <c r="D23" s="78"/>
      <c r="E23" s="78"/>
      <c r="F23" s="78"/>
      <c r="G23" s="114"/>
      <c r="H23" s="115"/>
      <c r="I23" s="114"/>
      <c r="J23" s="114"/>
      <c r="K23" s="114"/>
      <c r="L23" s="114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116"/>
    </row>
    <row r="24" spans="1:26" x14ac:dyDescent="0.25">
      <c r="A24" s="113"/>
      <c r="B24" s="78"/>
      <c r="C24" s="79"/>
      <c r="D24" s="78"/>
      <c r="E24" s="78"/>
      <c r="F24" s="78"/>
      <c r="G24" s="114"/>
      <c r="H24" s="115"/>
      <c r="I24" s="114"/>
      <c r="J24" s="114"/>
      <c r="K24" s="114"/>
      <c r="L24" s="114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116"/>
    </row>
    <row r="25" spans="1:26" x14ac:dyDescent="0.25">
      <c r="A25" s="113"/>
      <c r="B25" s="78"/>
      <c r="C25" s="79"/>
      <c r="D25" s="78"/>
      <c r="E25" s="78"/>
      <c r="F25" s="78"/>
      <c r="G25" s="114"/>
      <c r="H25" s="115"/>
      <c r="I25" s="114"/>
      <c r="J25" s="114"/>
      <c r="K25" s="114"/>
      <c r="L25" s="114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16"/>
    </row>
    <row r="26" spans="1:26" x14ac:dyDescent="0.25">
      <c r="A26" s="113"/>
      <c r="B26" s="78"/>
      <c r="C26" s="79"/>
      <c r="D26" s="78"/>
      <c r="E26" s="78"/>
      <c r="F26" s="78"/>
      <c r="G26" s="114"/>
      <c r="H26" s="115"/>
      <c r="I26" s="114"/>
      <c r="J26" s="114"/>
      <c r="K26" s="114"/>
      <c r="L26" s="114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116"/>
    </row>
    <row r="27" spans="1:26" x14ac:dyDescent="0.25">
      <c r="A27" s="113"/>
      <c r="B27" s="78"/>
      <c r="C27" s="79"/>
      <c r="D27" s="78"/>
      <c r="E27" s="78"/>
      <c r="F27" s="78"/>
      <c r="G27" s="114"/>
      <c r="H27" s="115"/>
      <c r="I27" s="114"/>
      <c r="J27" s="114"/>
      <c r="K27" s="114"/>
      <c r="L27" s="114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116"/>
    </row>
    <row r="28" spans="1:26" x14ac:dyDescent="0.25">
      <c r="A28" s="117"/>
      <c r="B28" s="110"/>
      <c r="C28" s="118"/>
      <c r="D28" s="110"/>
      <c r="E28" s="110"/>
      <c r="F28" s="110"/>
      <c r="G28" s="119"/>
      <c r="H28" s="120"/>
      <c r="I28" s="119"/>
      <c r="J28" s="119"/>
      <c r="K28" s="119"/>
      <c r="L28" s="11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21"/>
    </row>
  </sheetData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A14 A10:A11 A8 B11:B12 B10" numberStoredAsText="1"/>
    <ignoredError sqref="G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tercer trimestre</vt:lpstr>
      <vt:lpstr>cuarto trimestre</vt:lpstr>
      <vt:lpstr>PRIMER TRIMESTRE 2019</vt:lpstr>
      <vt:lpstr>SEGUNDO TRIMESTRE 2019</vt:lpstr>
      <vt:lpstr>TERCER TRIMESTRE 2019</vt:lpstr>
      <vt:lpstr>FACT. MAS 3000 3T 2021</vt:lpstr>
      <vt:lpstr>Hoja3</vt:lpstr>
      <vt:lpstr>'cuarto trimestre'!Área_de_impresión</vt:lpstr>
      <vt:lpstr>'FACT. MAS 3000 3T 2021'!Área_de_impresión</vt:lpstr>
      <vt:lpstr>'PRIMER TRIMESTRE 2019'!Área_de_impresión</vt:lpstr>
      <vt:lpstr>'SEGUNDO TRIMESTRE 2019'!Área_de_impresión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Sara Ruiz Lopez</cp:lastModifiedBy>
  <cp:lastPrinted>2019-02-18T12:09:22Z</cp:lastPrinted>
  <dcterms:created xsi:type="dcterms:W3CDTF">2019-02-14T12:43:58Z</dcterms:created>
  <dcterms:modified xsi:type="dcterms:W3CDTF">2021-10-27T12:32:08Z</dcterms:modified>
</cp:coreProperties>
</file>