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\NUEVA WEB\TRANSPARENCIA\TRANSPARENCIA ECONÓMICA Y PRESUPUESTARIA\SUBVENCIONES Y AYUDAS PUBLICAS\"/>
    </mc:Choice>
  </mc:AlternateContent>
  <xr:revisionPtr revIDLastSave="0" documentId="8_{572A1E90-65B0-4BB3-A15F-C269018D436C}" xr6:coauthVersionLast="47" xr6:coauthVersionMax="47" xr10:uidLastSave="{00000000-0000-0000-0000-000000000000}"/>
  <bookViews>
    <workbookView xWindow="5115" yWindow="1275" windowWidth="21600" windowHeight="11385" tabRatio="368" activeTab="6" xr2:uid="{00000000-000D-0000-FFFF-FFFF00000000}"/>
  </bookViews>
  <sheets>
    <sheet name="2018" sheetId="4" r:id="rId1"/>
    <sheet name="2019" sheetId="5" r:id="rId2"/>
    <sheet name="2020" sheetId="7" r:id="rId3"/>
    <sheet name="2021" sheetId="8" r:id="rId4"/>
    <sheet name="2022" sheetId="9" r:id="rId5"/>
    <sheet name="2023" sheetId="10" r:id="rId6"/>
    <sheet name="2024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1" l="1"/>
  <c r="G10" i="4" l="1"/>
  <c r="G7" i="4"/>
  <c r="G20" i="9" l="1"/>
  <c r="G16" i="9"/>
  <c r="G16" i="8" l="1"/>
  <c r="G15" i="8"/>
  <c r="C8" i="8"/>
  <c r="G19" i="7" l="1"/>
  <c r="G18" i="7"/>
</calcChain>
</file>

<file path=xl/sharedStrings.xml><?xml version="1.0" encoding="utf-8"?>
<sst xmlns="http://schemas.openxmlformats.org/spreadsheetml/2006/main" count="164" uniqueCount="79">
  <si>
    <t>FECHA
COBRO</t>
  </si>
  <si>
    <t>COBRO</t>
  </si>
  <si>
    <t>CONCEPTO</t>
  </si>
  <si>
    <t>IMPORTE</t>
  </si>
  <si>
    <t>PARTIDA</t>
  </si>
  <si>
    <t>FECHA
ACUERDO/RESOL.</t>
  </si>
  <si>
    <t>Gastos corrientes y de funcionamiento</t>
  </si>
  <si>
    <t>Gastos corrientes y de funcionamiento así como gastos derivados de la realización de proyectos y actividades llevados a cabo en el ámbito de menores.</t>
  </si>
  <si>
    <t>Abordaje del tabaquismo;Jóvenes y Drogas ; Intervención en drogodependencias en Instituciones penitenciarias.</t>
  </si>
  <si>
    <t>Gastos corrientes y de funcionamiento, así como los gastos derivados de la prestación de los servicios recogidos en la Encomienda de Gestión de fecha 09.04.08 (BOC 29/04/2008) y la Encomienda de fecha 03.12.15 (BOC 26/10/16)</t>
  </si>
  <si>
    <t>2018.16.00.231A.442.02</t>
  </si>
  <si>
    <t>2018.16.00.231B.442.02</t>
  </si>
  <si>
    <t>2018.16.00.231C.442.02</t>
  </si>
  <si>
    <t>2018.10.03.313A.742.02</t>
  </si>
  <si>
    <t>2018.16.00.231A.742.02</t>
  </si>
  <si>
    <t>Gastos de operaciones de capital.</t>
  </si>
  <si>
    <t>Intereses de demora a acreedores prestadores de servicios de atención a la dependencia de ejercicios anteriores</t>
  </si>
  <si>
    <t>2019.10.03.313A.742.02</t>
  </si>
  <si>
    <t>2019.16.00.231C.442.02</t>
  </si>
  <si>
    <t>2019.16.00.231A.742.02</t>
  </si>
  <si>
    <t>2019.16.00.231A.442.02</t>
  </si>
  <si>
    <t>2019.16.00.231B.442.02</t>
  </si>
  <si>
    <t>2020.10.03.313A.742.02</t>
  </si>
  <si>
    <t>2020.07.05.231E.442.02</t>
  </si>
  <si>
    <t>SACEF</t>
  </si>
  <si>
    <t>2020.16.00.231C.442.02</t>
  </si>
  <si>
    <t>2020.16.00.231A.742.02</t>
  </si>
  <si>
    <t>2020.16.00.231A.442.02</t>
  </si>
  <si>
    <t>2020.16.00.231B.442.02</t>
  </si>
  <si>
    <t>2020.16.231.B.442.02</t>
  </si>
  <si>
    <t>Gastos corrientes</t>
  </si>
  <si>
    <t>2020.00.231.A.742.02</t>
  </si>
  <si>
    <t>Gastos tareas concretas a realizar</t>
  </si>
  <si>
    <t>Formación e inserción profesional</t>
  </si>
  <si>
    <t>Subvención prácticas laborales</t>
  </si>
  <si>
    <t>Extraordinaria I CASS</t>
  </si>
  <si>
    <t>Extraordinaria II ICASS</t>
  </si>
  <si>
    <t>Subvención Escuelas de Talento Joven</t>
  </si>
  <si>
    <t>Acciones para favorecer la transversalidad de género en todas las políticas activas de empleo</t>
  </si>
  <si>
    <t>Formación con compromiso de contratación e inserción para mujeres víctimas de violencia de género, trata y explotación sexual</t>
  </si>
  <si>
    <t>Rehabilitación edificio Lazareto Y Teatro</t>
  </si>
  <si>
    <t>2022.07.05.231E.442.02</t>
  </si>
  <si>
    <t>2022.13.00.241A.442.02</t>
  </si>
  <si>
    <t>Formacón e inserción profesional</t>
  </si>
  <si>
    <t>2022.16.00.231A.742.02</t>
  </si>
  <si>
    <t>2022.16.00.231A.442.02</t>
  </si>
  <si>
    <t>2022.13.00.140A.448.05</t>
  </si>
  <si>
    <t>Subvención Programa Primeras Experiencias</t>
  </si>
  <si>
    <t>2022.13.00.140A.448.07</t>
  </si>
  <si>
    <t>Subvención Programa Mujeres Ámbito Rural y Urbano</t>
  </si>
  <si>
    <t>2022.13.00.140A.442.02</t>
  </si>
  <si>
    <t>Acciones para favorecer la inserción mujeres víctimas violencia género,trata y explotación sex</t>
  </si>
  <si>
    <t>IMPORTE COBRO</t>
  </si>
  <si>
    <t>2023.07.05.231E.442.02</t>
  </si>
  <si>
    <t>2023.13.00.241A.442.02</t>
  </si>
  <si>
    <t>2023.16.00.231A.742.02</t>
  </si>
  <si>
    <t>2023.16.00.231A.442.02</t>
  </si>
  <si>
    <t>2023.13.00.140A.442.02</t>
  </si>
  <si>
    <t>2023.13.00.241A.448.02</t>
  </si>
  <si>
    <t>Subvención Talleres de Empleo</t>
  </si>
  <si>
    <t>2021.16.00.231.A.442.02</t>
  </si>
  <si>
    <t>2021.16.00.231.A.742.02</t>
  </si>
  <si>
    <t>2021.13.00.241.A.486.03</t>
  </si>
  <si>
    <t>2021.13.00.241.M.448.01</t>
  </si>
  <si>
    <t>2021.13.00.241.O.442.02</t>
  </si>
  <si>
    <t>2021.13.00.241.N.442.02</t>
  </si>
  <si>
    <t>2021.07.05.231.E.442.02</t>
  </si>
  <si>
    <t>2021.13.00.241.A.442.02</t>
  </si>
  <si>
    <t>2024.16.00.231A.742.02</t>
  </si>
  <si>
    <t>2024.16.00.231A.442.02</t>
  </si>
  <si>
    <t>2024.16.00.231.A.442.02</t>
  </si>
  <si>
    <t>2024.13.00.241N.488</t>
  </si>
  <si>
    <t>Subvención para el desarrollo de acciones de mejora de la empleabilidad en colaboración con el SCE</t>
  </si>
  <si>
    <t>2024.13.00.241A.442.02</t>
  </si>
  <si>
    <t>03/10/204</t>
  </si>
  <si>
    <t>2024.13.00.241M.448.09</t>
  </si>
  <si>
    <t>Subvención Jóvenes con Talento</t>
  </si>
  <si>
    <t>2024.13.00.241A.463.02 y 486.02</t>
  </si>
  <si>
    <t>Subvención Programa Experiencial de Empleo y 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</si>
</sst>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7314F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4" fontId="0" fillId="0" borderId="0" xfId="0" applyNumberFormat="1"/>
    <xf numFmtId="0" fontId="4" fillId="2" borderId="1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/>
    <xf numFmtId="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0" borderId="6" xfId="0" applyFont="1" applyBorder="1"/>
    <xf numFmtId="0" fontId="0" fillId="0" borderId="0" xfId="0" applyBorder="1"/>
  </cellXfs>
  <cellStyles count="3">
    <cellStyle name="Normal" xfId="0" builtinId="0"/>
    <cellStyle name="Normal 2" xfId="1" xr:uid="{00000000-0005-0000-0000-000001000000}"/>
    <cellStyle name="Normal 31" xfId="2" xr:uid="{B9151408-6330-4E96-A3EF-B0C8B4851BDE}"/>
  </cellStyles>
  <dxfs count="0"/>
  <tableStyles count="0" defaultTableStyle="TableStyleMedium9" defaultPivotStyle="PivotStyleLight16"/>
  <colors>
    <mruColors>
      <color rgb="FFFFFFF3"/>
      <color rgb="FFF5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38100</xdr:rowOff>
    </xdr:from>
    <xdr:to>
      <xdr:col>1</xdr:col>
      <xdr:colOff>962025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92706D-3C99-4306-A274-CED62BCB3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"/>
          <a:ext cx="1485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781050</xdr:colOff>
      <xdr:row>0</xdr:row>
      <xdr:rowOff>152400</xdr:rowOff>
    </xdr:from>
    <xdr:to>
      <xdr:col>3</xdr:col>
      <xdr:colOff>1971675</xdr:colOff>
      <xdr:row>4</xdr:row>
      <xdr:rowOff>57150</xdr:rowOff>
    </xdr:to>
    <xdr:pic>
      <xdr:nvPicPr>
        <xdr:cNvPr id="3" name="Imagen 4" descr="jubilar-rgb-horizontal">
          <a:extLst>
            <a:ext uri="{FF2B5EF4-FFF2-40B4-BE49-F238E27FC236}">
              <a16:creationId xmlns:a16="http://schemas.microsoft.com/office/drawing/2014/main" id="{C8BBF08F-DB19-4011-821E-697D10F54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52400"/>
          <a:ext cx="119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3952875</xdr:colOff>
      <xdr:row>0</xdr:row>
      <xdr:rowOff>66675</xdr:rowOff>
    </xdr:from>
    <xdr:to>
      <xdr:col>5</xdr:col>
      <xdr:colOff>619125</xdr:colOff>
      <xdr:row>4</xdr:row>
      <xdr:rowOff>57150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F81A27A-B968-4859-B353-D7E8639EE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66675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38100</xdr:rowOff>
    </xdr:from>
    <xdr:to>
      <xdr:col>1</xdr:col>
      <xdr:colOff>962025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822F49-9C52-4B87-AB83-97D3F219D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"/>
          <a:ext cx="1485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781050</xdr:colOff>
      <xdr:row>0</xdr:row>
      <xdr:rowOff>152400</xdr:rowOff>
    </xdr:from>
    <xdr:to>
      <xdr:col>3</xdr:col>
      <xdr:colOff>1971675</xdr:colOff>
      <xdr:row>4</xdr:row>
      <xdr:rowOff>57150</xdr:rowOff>
    </xdr:to>
    <xdr:pic>
      <xdr:nvPicPr>
        <xdr:cNvPr id="3" name="Imagen 4" descr="jubilar-rgb-horizontal">
          <a:extLst>
            <a:ext uri="{FF2B5EF4-FFF2-40B4-BE49-F238E27FC236}">
              <a16:creationId xmlns:a16="http://schemas.microsoft.com/office/drawing/2014/main" id="{B650AB5A-C09E-4BFA-87DC-F6527CA8D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52400"/>
          <a:ext cx="119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3952875</xdr:colOff>
      <xdr:row>0</xdr:row>
      <xdr:rowOff>66675</xdr:rowOff>
    </xdr:from>
    <xdr:to>
      <xdr:col>5</xdr:col>
      <xdr:colOff>657225</xdr:colOff>
      <xdr:row>4</xdr:row>
      <xdr:rowOff>57150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E384D34E-7F34-46B3-A247-3084FFFC3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66675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38100</xdr:rowOff>
    </xdr:from>
    <xdr:to>
      <xdr:col>1</xdr:col>
      <xdr:colOff>962025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484504-F0EC-4960-9C86-CC777024C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"/>
          <a:ext cx="1485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781050</xdr:colOff>
      <xdr:row>0</xdr:row>
      <xdr:rowOff>152400</xdr:rowOff>
    </xdr:from>
    <xdr:to>
      <xdr:col>3</xdr:col>
      <xdr:colOff>1971675</xdr:colOff>
      <xdr:row>4</xdr:row>
      <xdr:rowOff>57150</xdr:rowOff>
    </xdr:to>
    <xdr:pic>
      <xdr:nvPicPr>
        <xdr:cNvPr id="3" name="Imagen 4" descr="jubilar-rgb-horizontal">
          <a:extLst>
            <a:ext uri="{FF2B5EF4-FFF2-40B4-BE49-F238E27FC236}">
              <a16:creationId xmlns:a16="http://schemas.microsoft.com/office/drawing/2014/main" id="{7A3536D0-F63E-44F9-A442-C629998BE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52400"/>
          <a:ext cx="119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3952875</xdr:colOff>
      <xdr:row>0</xdr:row>
      <xdr:rowOff>66675</xdr:rowOff>
    </xdr:from>
    <xdr:to>
      <xdr:col>6</xdr:col>
      <xdr:colOff>495300</xdr:colOff>
      <xdr:row>4</xdr:row>
      <xdr:rowOff>57150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7CB6B1A-C947-4A34-81C9-2B70AEBD5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66675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38100</xdr:rowOff>
    </xdr:from>
    <xdr:to>
      <xdr:col>1</xdr:col>
      <xdr:colOff>962025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4CEC7D-FA9F-415F-9932-BF86CCF6C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"/>
          <a:ext cx="1552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666750</xdr:colOff>
      <xdr:row>0</xdr:row>
      <xdr:rowOff>123825</xdr:rowOff>
    </xdr:from>
    <xdr:to>
      <xdr:col>3</xdr:col>
      <xdr:colOff>866775</xdr:colOff>
      <xdr:row>4</xdr:row>
      <xdr:rowOff>28575</xdr:rowOff>
    </xdr:to>
    <xdr:pic>
      <xdr:nvPicPr>
        <xdr:cNvPr id="3" name="Imagen 4" descr="jubilar-rgb-horizontal">
          <a:extLst>
            <a:ext uri="{FF2B5EF4-FFF2-40B4-BE49-F238E27FC236}">
              <a16:creationId xmlns:a16="http://schemas.microsoft.com/office/drawing/2014/main" id="{706F5DAC-CC26-4921-841C-5FFFB5533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23825"/>
          <a:ext cx="119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3952875</xdr:colOff>
      <xdr:row>0</xdr:row>
      <xdr:rowOff>66675</xdr:rowOff>
    </xdr:from>
    <xdr:to>
      <xdr:col>6</xdr:col>
      <xdr:colOff>409575</xdr:colOff>
      <xdr:row>4</xdr:row>
      <xdr:rowOff>57150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637FF7BB-59BD-4B7D-AF51-60695A9FD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66675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38100</xdr:rowOff>
    </xdr:from>
    <xdr:to>
      <xdr:col>1</xdr:col>
      <xdr:colOff>962025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6860C6-FBFC-41AF-A061-123B3CAE3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"/>
          <a:ext cx="14763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0</xdr:row>
      <xdr:rowOff>142875</xdr:rowOff>
    </xdr:from>
    <xdr:to>
      <xdr:col>3</xdr:col>
      <xdr:colOff>1352550</xdr:colOff>
      <xdr:row>4</xdr:row>
      <xdr:rowOff>47625</xdr:rowOff>
    </xdr:to>
    <xdr:pic>
      <xdr:nvPicPr>
        <xdr:cNvPr id="3" name="Imagen 4" descr="jubilar-rgb-horizontal">
          <a:extLst>
            <a:ext uri="{FF2B5EF4-FFF2-40B4-BE49-F238E27FC236}">
              <a16:creationId xmlns:a16="http://schemas.microsoft.com/office/drawing/2014/main" id="{6AB7EFDE-92AE-4C03-8D58-5523F9C99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142875"/>
          <a:ext cx="119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3952875</xdr:colOff>
      <xdr:row>0</xdr:row>
      <xdr:rowOff>66675</xdr:rowOff>
    </xdr:from>
    <xdr:to>
      <xdr:col>6</xdr:col>
      <xdr:colOff>752475</xdr:colOff>
      <xdr:row>4</xdr:row>
      <xdr:rowOff>57150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0FF8D6C-80B8-4D42-BD29-B2A11953C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0</xdr:row>
      <xdr:rowOff>38100</xdr:rowOff>
    </xdr:from>
    <xdr:to>
      <xdr:col>1</xdr:col>
      <xdr:colOff>962025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41D843-D6F3-484A-A80B-1D08B72C5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8100"/>
          <a:ext cx="1552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0</xdr:row>
      <xdr:rowOff>133350</xdr:rowOff>
    </xdr:from>
    <xdr:to>
      <xdr:col>3</xdr:col>
      <xdr:colOff>1333500</xdr:colOff>
      <xdr:row>4</xdr:row>
      <xdr:rowOff>38100</xdr:rowOff>
    </xdr:to>
    <xdr:pic>
      <xdr:nvPicPr>
        <xdr:cNvPr id="3" name="Imagen 4" descr="jubilar-rgb-horizontal">
          <a:extLst>
            <a:ext uri="{FF2B5EF4-FFF2-40B4-BE49-F238E27FC236}">
              <a16:creationId xmlns:a16="http://schemas.microsoft.com/office/drawing/2014/main" id="{7199F126-423F-44B1-85AF-0AF12F52D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33350"/>
          <a:ext cx="11906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3952875</xdr:colOff>
      <xdr:row>0</xdr:row>
      <xdr:rowOff>66675</xdr:rowOff>
    </xdr:from>
    <xdr:to>
      <xdr:col>6</xdr:col>
      <xdr:colOff>504825</xdr:colOff>
      <xdr:row>4</xdr:row>
      <xdr:rowOff>57150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2A639D9-F691-4C5D-B17D-5A650484B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66675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1</xdr:col>
      <xdr:colOff>561975</xdr:colOff>
      <xdr:row>4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30096-C112-4874-855E-DF9788A90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"/>
          <a:ext cx="14763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0</xdr:row>
      <xdr:rowOff>133350</xdr:rowOff>
    </xdr:from>
    <xdr:to>
      <xdr:col>6</xdr:col>
      <xdr:colOff>819150</xdr:colOff>
      <xdr:row>4</xdr:row>
      <xdr:rowOff>123825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141C9514-3EE0-4E4B-8F4C-3DC8C3A2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133350"/>
          <a:ext cx="2276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461E-80E9-4A87-94AA-D97CB488CED4}">
  <dimension ref="A5:G17"/>
  <sheetViews>
    <sheetView showGridLines="0" workbookViewId="0">
      <selection sqref="A1:XFD5"/>
    </sheetView>
  </sheetViews>
  <sheetFormatPr baseColWidth="10" defaultRowHeight="12.75" x14ac:dyDescent="0.2"/>
  <cols>
    <col min="1" max="1" width="17.28515625" customWidth="1"/>
    <col min="2" max="2" width="23" customWidth="1"/>
    <col min="3" max="3" width="14.85546875" customWidth="1"/>
    <col min="4" max="4" width="69.5703125" customWidth="1"/>
    <col min="5" max="5" width="14.5703125" customWidth="1"/>
  </cols>
  <sheetData>
    <row r="5" spans="1:7" ht="21" customHeight="1" x14ac:dyDescent="0.2"/>
    <row r="6" spans="1:7" ht="25.5" x14ac:dyDescent="0.2">
      <c r="A6" s="10" t="s">
        <v>5</v>
      </c>
      <c r="B6" s="10" t="s">
        <v>4</v>
      </c>
      <c r="C6" s="10" t="s">
        <v>3</v>
      </c>
      <c r="D6" s="10" t="s">
        <v>2</v>
      </c>
      <c r="E6" s="10" t="s">
        <v>1</v>
      </c>
      <c r="F6" s="10" t="s">
        <v>0</v>
      </c>
      <c r="G6" s="10" t="s">
        <v>52</v>
      </c>
    </row>
    <row r="7" spans="1:7" ht="63.75" customHeight="1" x14ac:dyDescent="0.2">
      <c r="A7" s="1">
        <v>43132</v>
      </c>
      <c r="B7" s="2" t="s">
        <v>13</v>
      </c>
      <c r="C7" s="3">
        <v>139880</v>
      </c>
      <c r="D7" s="2" t="s">
        <v>8</v>
      </c>
      <c r="E7" s="5">
        <v>1</v>
      </c>
      <c r="F7" s="1">
        <v>43217</v>
      </c>
      <c r="G7" s="3">
        <f>C7</f>
        <v>139880</v>
      </c>
    </row>
    <row r="8" spans="1:7" ht="25.5" x14ac:dyDescent="0.2">
      <c r="A8" s="1">
        <v>43151</v>
      </c>
      <c r="B8" s="2" t="s">
        <v>12</v>
      </c>
      <c r="C8" s="3">
        <v>30000</v>
      </c>
      <c r="D8" s="2" t="s">
        <v>7</v>
      </c>
      <c r="E8" s="5">
        <v>1</v>
      </c>
      <c r="F8" s="1">
        <v>43174</v>
      </c>
      <c r="G8" s="3">
        <v>30000</v>
      </c>
    </row>
    <row r="9" spans="1:7" x14ac:dyDescent="0.2">
      <c r="A9" s="1">
        <v>43151</v>
      </c>
      <c r="B9" s="2" t="s">
        <v>14</v>
      </c>
      <c r="C9" s="3">
        <v>20972.400000000001</v>
      </c>
      <c r="D9" s="2" t="s">
        <v>15</v>
      </c>
      <c r="E9" s="5">
        <v>1</v>
      </c>
      <c r="F9" s="1">
        <v>43174</v>
      </c>
      <c r="G9" s="3">
        <v>20972.400000000001</v>
      </c>
    </row>
    <row r="10" spans="1:7" x14ac:dyDescent="0.2">
      <c r="A10" s="1">
        <v>43160</v>
      </c>
      <c r="B10" s="2" t="s">
        <v>10</v>
      </c>
      <c r="C10" s="3">
        <v>170000</v>
      </c>
      <c r="D10" s="2" t="s">
        <v>6</v>
      </c>
      <c r="E10" s="5">
        <v>1</v>
      </c>
      <c r="F10" s="1">
        <v>43217</v>
      </c>
      <c r="G10" s="3">
        <f>C10</f>
        <v>170000</v>
      </c>
    </row>
    <row r="11" spans="1:7" ht="12.75" customHeight="1" x14ac:dyDescent="0.2">
      <c r="A11" s="19">
        <v>43160</v>
      </c>
      <c r="B11" s="20" t="s">
        <v>11</v>
      </c>
      <c r="C11" s="21">
        <v>1200000</v>
      </c>
      <c r="D11" s="20" t="s">
        <v>9</v>
      </c>
      <c r="E11" s="5">
        <v>0.16669999999999999</v>
      </c>
      <c r="F11" s="4">
        <v>43250</v>
      </c>
      <c r="G11" s="3">
        <v>200000</v>
      </c>
    </row>
    <row r="12" spans="1:7" x14ac:dyDescent="0.2">
      <c r="A12" s="19"/>
      <c r="B12" s="20"/>
      <c r="C12" s="21"/>
      <c r="D12" s="20"/>
      <c r="E12" s="5">
        <v>0.16669999999999999</v>
      </c>
      <c r="F12" s="4">
        <v>43278</v>
      </c>
      <c r="G12" s="3">
        <v>200000</v>
      </c>
    </row>
    <row r="13" spans="1:7" x14ac:dyDescent="0.2">
      <c r="A13" s="19"/>
      <c r="B13" s="20"/>
      <c r="C13" s="21"/>
      <c r="D13" s="20"/>
      <c r="E13" s="5">
        <v>0.16669999999999999</v>
      </c>
      <c r="F13" s="1">
        <v>43302</v>
      </c>
      <c r="G13" s="3">
        <v>200000</v>
      </c>
    </row>
    <row r="14" spans="1:7" x14ac:dyDescent="0.2">
      <c r="A14" s="19"/>
      <c r="B14" s="20"/>
      <c r="C14" s="21"/>
      <c r="D14" s="20"/>
      <c r="E14" s="5">
        <v>0.16669999999999999</v>
      </c>
      <c r="F14" s="1">
        <v>43341</v>
      </c>
      <c r="G14" s="3">
        <v>200000</v>
      </c>
    </row>
    <row r="15" spans="1:7" x14ac:dyDescent="0.2">
      <c r="A15" s="19"/>
      <c r="B15" s="20"/>
      <c r="C15" s="21"/>
      <c r="D15" s="20"/>
      <c r="E15" s="5">
        <v>0.16669999999999999</v>
      </c>
      <c r="F15" s="1">
        <v>43375</v>
      </c>
      <c r="G15" s="3">
        <v>200000</v>
      </c>
    </row>
    <row r="16" spans="1:7" x14ac:dyDescent="0.2">
      <c r="A16" s="19"/>
      <c r="B16" s="20"/>
      <c r="C16" s="21"/>
      <c r="D16" s="20"/>
      <c r="E16" s="5">
        <v>0.16669999999999999</v>
      </c>
      <c r="F16" s="1">
        <v>43424</v>
      </c>
      <c r="G16" s="3">
        <v>200000</v>
      </c>
    </row>
    <row r="17" spans="1:7" ht="25.5" x14ac:dyDescent="0.2">
      <c r="A17" s="1">
        <v>43404</v>
      </c>
      <c r="B17" s="2" t="s">
        <v>11</v>
      </c>
      <c r="C17" s="3">
        <v>172000</v>
      </c>
      <c r="D17" s="2" t="s">
        <v>16</v>
      </c>
      <c r="E17" s="5">
        <v>1</v>
      </c>
      <c r="F17" s="1">
        <v>43424</v>
      </c>
      <c r="G17" s="3">
        <v>172000</v>
      </c>
    </row>
  </sheetData>
  <mergeCells count="4">
    <mergeCell ref="A11:A16"/>
    <mergeCell ref="B11:B16"/>
    <mergeCell ref="C11:C16"/>
    <mergeCell ref="D11:D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8CFA3-11D3-400B-8D32-16EFDADF9E94}">
  <dimension ref="A5:G16"/>
  <sheetViews>
    <sheetView showGridLines="0" workbookViewId="0">
      <selection activeCell="D32" sqref="D32"/>
    </sheetView>
  </sheetViews>
  <sheetFormatPr baseColWidth="10" defaultRowHeight="12.75" x14ac:dyDescent="0.2"/>
  <cols>
    <col min="1" max="1" width="17.28515625" customWidth="1"/>
    <col min="2" max="2" width="23" customWidth="1"/>
    <col min="3" max="3" width="14.85546875" customWidth="1"/>
    <col min="4" max="4" width="69.140625" customWidth="1"/>
    <col min="5" max="5" width="14.42578125" customWidth="1"/>
  </cols>
  <sheetData>
    <row r="5" spans="1:7" ht="21" customHeight="1" x14ac:dyDescent="0.2"/>
    <row r="6" spans="1:7" ht="25.5" customHeight="1" x14ac:dyDescent="0.2">
      <c r="A6" s="10" t="s">
        <v>5</v>
      </c>
      <c r="B6" s="10" t="s">
        <v>4</v>
      </c>
      <c r="C6" s="10" t="s">
        <v>3</v>
      </c>
      <c r="D6" s="10" t="s">
        <v>2</v>
      </c>
      <c r="E6" s="10" t="s">
        <v>1</v>
      </c>
      <c r="F6" s="10" t="s">
        <v>0</v>
      </c>
      <c r="G6" s="10" t="s">
        <v>52</v>
      </c>
    </row>
    <row r="7" spans="1:7" ht="63.75" customHeight="1" x14ac:dyDescent="0.2">
      <c r="A7" s="1">
        <v>43748</v>
      </c>
      <c r="B7" s="2" t="s">
        <v>17</v>
      </c>
      <c r="C7" s="3">
        <v>102000</v>
      </c>
      <c r="D7" s="2" t="s">
        <v>8</v>
      </c>
      <c r="E7" s="5">
        <v>1</v>
      </c>
      <c r="F7" s="1">
        <v>43812</v>
      </c>
      <c r="G7" s="3">
        <v>102000</v>
      </c>
    </row>
    <row r="8" spans="1:7" ht="48.75" customHeight="1" x14ac:dyDescent="0.2">
      <c r="A8" s="1">
        <v>43507</v>
      </c>
      <c r="B8" s="2" t="s">
        <v>18</v>
      </c>
      <c r="C8" s="3">
        <v>30600</v>
      </c>
      <c r="D8" s="2" t="s">
        <v>7</v>
      </c>
      <c r="E8" s="5">
        <v>1</v>
      </c>
      <c r="F8" s="1">
        <v>43530</v>
      </c>
      <c r="G8" s="3">
        <v>30600</v>
      </c>
    </row>
    <row r="9" spans="1:7" x14ac:dyDescent="0.2">
      <c r="A9" s="1">
        <v>43507</v>
      </c>
      <c r="B9" s="2" t="s">
        <v>19</v>
      </c>
      <c r="C9" s="3">
        <v>25500</v>
      </c>
      <c r="D9" s="2" t="s">
        <v>15</v>
      </c>
      <c r="E9" s="5">
        <v>1</v>
      </c>
      <c r="F9" s="1">
        <v>43530</v>
      </c>
      <c r="G9" s="3">
        <v>25500</v>
      </c>
    </row>
    <row r="10" spans="1:7" x14ac:dyDescent="0.2">
      <c r="A10" s="1">
        <v>43531</v>
      </c>
      <c r="B10" s="2" t="s">
        <v>20</v>
      </c>
      <c r="C10" s="3">
        <v>173400</v>
      </c>
      <c r="D10" s="2" t="s">
        <v>6</v>
      </c>
      <c r="E10" s="5">
        <v>1</v>
      </c>
      <c r="F10" s="1">
        <v>43553</v>
      </c>
      <c r="G10" s="3">
        <v>173400</v>
      </c>
    </row>
    <row r="11" spans="1:7" ht="12.75" customHeight="1" x14ac:dyDescent="0.2">
      <c r="A11" s="19">
        <v>43538</v>
      </c>
      <c r="B11" s="22" t="s">
        <v>21</v>
      </c>
      <c r="C11" s="21">
        <v>1188913.76</v>
      </c>
      <c r="D11" s="20" t="s">
        <v>9</v>
      </c>
      <c r="E11" s="5">
        <v>0.16700000000000001</v>
      </c>
      <c r="F11" s="4">
        <v>43592</v>
      </c>
      <c r="G11" s="3">
        <v>198152.29</v>
      </c>
    </row>
    <row r="12" spans="1:7" x14ac:dyDescent="0.2">
      <c r="A12" s="19"/>
      <c r="B12" s="23"/>
      <c r="C12" s="21"/>
      <c r="D12" s="20"/>
      <c r="E12" s="5">
        <v>0.16700000000000001</v>
      </c>
      <c r="F12" s="4">
        <v>43601</v>
      </c>
      <c r="G12" s="3">
        <v>198152.29</v>
      </c>
    </row>
    <row r="13" spans="1:7" x14ac:dyDescent="0.2">
      <c r="A13" s="19"/>
      <c r="B13" s="23"/>
      <c r="C13" s="21"/>
      <c r="D13" s="20"/>
      <c r="E13" s="5">
        <v>0.16700000000000001</v>
      </c>
      <c r="F13" s="1">
        <v>43654</v>
      </c>
      <c r="G13" s="3">
        <v>198152.29</v>
      </c>
    </row>
    <row r="14" spans="1:7" x14ac:dyDescent="0.2">
      <c r="A14" s="19"/>
      <c r="B14" s="23"/>
      <c r="C14" s="21"/>
      <c r="D14" s="20"/>
      <c r="E14" s="5">
        <v>0.16700000000000001</v>
      </c>
      <c r="F14" s="1">
        <v>43704</v>
      </c>
      <c r="G14" s="3">
        <v>198152.29</v>
      </c>
    </row>
    <row r="15" spans="1:7" x14ac:dyDescent="0.2">
      <c r="A15" s="19"/>
      <c r="B15" s="23"/>
      <c r="C15" s="21"/>
      <c r="D15" s="20"/>
      <c r="E15" s="5">
        <v>0.16700000000000001</v>
      </c>
      <c r="F15" s="1">
        <v>43747</v>
      </c>
      <c r="G15" s="3">
        <v>198152.29</v>
      </c>
    </row>
    <row r="16" spans="1:7" x14ac:dyDescent="0.2">
      <c r="A16" s="19"/>
      <c r="B16" s="24"/>
      <c r="C16" s="21"/>
      <c r="D16" s="20"/>
      <c r="E16" s="5">
        <v>0.16700000000000001</v>
      </c>
      <c r="F16" s="1">
        <v>43747</v>
      </c>
      <c r="G16" s="3">
        <v>198152.31</v>
      </c>
    </row>
  </sheetData>
  <mergeCells count="4">
    <mergeCell ref="A11:A16"/>
    <mergeCell ref="B11:B16"/>
    <mergeCell ref="C11:C16"/>
    <mergeCell ref="D11:D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72A3-5F85-4E87-B4DA-5D840E637B23}">
  <dimension ref="A5:G19"/>
  <sheetViews>
    <sheetView showGridLines="0" workbookViewId="0">
      <selection activeCell="D3" sqref="D3"/>
    </sheetView>
  </sheetViews>
  <sheetFormatPr baseColWidth="10" defaultRowHeight="12.75" x14ac:dyDescent="0.2"/>
  <cols>
    <col min="1" max="1" width="18.28515625" customWidth="1"/>
    <col min="2" max="2" width="23" customWidth="1"/>
    <col min="3" max="3" width="14.85546875" customWidth="1"/>
    <col min="4" max="4" width="61.7109375" customWidth="1"/>
    <col min="5" max="5" width="11.5703125" bestFit="1" customWidth="1"/>
    <col min="6" max="6" width="12.7109375" customWidth="1"/>
    <col min="7" max="7" width="13.85546875" customWidth="1"/>
  </cols>
  <sheetData>
    <row r="5" spans="1:7" ht="21" customHeight="1" x14ac:dyDescent="0.2"/>
    <row r="6" spans="1:7" ht="25.5" x14ac:dyDescent="0.2">
      <c r="A6" s="10" t="s">
        <v>5</v>
      </c>
      <c r="B6" s="10" t="s">
        <v>4</v>
      </c>
      <c r="C6" s="10" t="s">
        <v>3</v>
      </c>
      <c r="D6" s="10" t="s">
        <v>2</v>
      </c>
      <c r="E6" s="10" t="s">
        <v>1</v>
      </c>
      <c r="F6" s="10" t="s">
        <v>0</v>
      </c>
      <c r="G6" s="10" t="s">
        <v>52</v>
      </c>
    </row>
    <row r="7" spans="1:7" ht="25.5" x14ac:dyDescent="0.2">
      <c r="A7" s="1">
        <v>44105</v>
      </c>
      <c r="B7" s="2" t="s">
        <v>22</v>
      </c>
      <c r="C7" s="3">
        <v>91175.64</v>
      </c>
      <c r="D7" s="2" t="s">
        <v>8</v>
      </c>
      <c r="E7" s="5">
        <v>1</v>
      </c>
      <c r="F7" s="1">
        <v>44151</v>
      </c>
      <c r="G7" s="3">
        <v>91175.64</v>
      </c>
    </row>
    <row r="8" spans="1:7" x14ac:dyDescent="0.2">
      <c r="A8" s="1">
        <v>44056</v>
      </c>
      <c r="B8" s="2" t="s">
        <v>23</v>
      </c>
      <c r="C8" s="3">
        <v>50000</v>
      </c>
      <c r="D8" s="2" t="s">
        <v>24</v>
      </c>
      <c r="E8" s="5">
        <v>1</v>
      </c>
      <c r="F8" s="1">
        <v>44107</v>
      </c>
      <c r="G8" s="3">
        <v>50000</v>
      </c>
    </row>
    <row r="9" spans="1:7" ht="38.25" x14ac:dyDescent="0.2">
      <c r="A9" s="1">
        <v>43868</v>
      </c>
      <c r="B9" s="2" t="s">
        <v>25</v>
      </c>
      <c r="C9" s="3">
        <v>30800</v>
      </c>
      <c r="D9" s="2" t="s">
        <v>7</v>
      </c>
      <c r="E9" s="5">
        <v>1</v>
      </c>
      <c r="F9" s="1">
        <v>43909</v>
      </c>
      <c r="G9" s="3">
        <v>30800</v>
      </c>
    </row>
    <row r="10" spans="1:7" x14ac:dyDescent="0.2">
      <c r="A10" s="1">
        <v>43868</v>
      </c>
      <c r="B10" s="2" t="s">
        <v>26</v>
      </c>
      <c r="C10" s="3">
        <v>30000</v>
      </c>
      <c r="D10" s="2" t="s">
        <v>15</v>
      </c>
      <c r="E10" s="5">
        <v>1</v>
      </c>
      <c r="F10" s="1">
        <v>43909</v>
      </c>
      <c r="G10" s="3">
        <v>30000</v>
      </c>
    </row>
    <row r="11" spans="1:7" x14ac:dyDescent="0.2">
      <c r="A11" s="1">
        <v>43881</v>
      </c>
      <c r="B11" s="2" t="s">
        <v>27</v>
      </c>
      <c r="C11" s="3">
        <v>172000</v>
      </c>
      <c r="D11" s="2" t="s">
        <v>6</v>
      </c>
      <c r="E11" s="5">
        <v>1</v>
      </c>
      <c r="F11" s="1">
        <v>43936</v>
      </c>
      <c r="G11" s="3">
        <v>172000</v>
      </c>
    </row>
    <row r="12" spans="1:7" x14ac:dyDescent="0.2">
      <c r="A12" s="19">
        <v>43953</v>
      </c>
      <c r="B12" s="22" t="s">
        <v>28</v>
      </c>
      <c r="C12" s="21">
        <v>1190000</v>
      </c>
      <c r="D12" s="20" t="s">
        <v>9</v>
      </c>
      <c r="E12" s="5">
        <v>0.16700000000000001</v>
      </c>
      <c r="F12" s="4">
        <v>43998</v>
      </c>
      <c r="G12" s="3">
        <v>198333.33</v>
      </c>
    </row>
    <row r="13" spans="1:7" x14ac:dyDescent="0.2">
      <c r="A13" s="19"/>
      <c r="B13" s="23"/>
      <c r="C13" s="21"/>
      <c r="D13" s="20"/>
      <c r="E13" s="5">
        <v>0.16700000000000001</v>
      </c>
      <c r="F13" s="4">
        <v>44014</v>
      </c>
      <c r="G13" s="3">
        <v>198333.33</v>
      </c>
    </row>
    <row r="14" spans="1:7" x14ac:dyDescent="0.2">
      <c r="A14" s="19"/>
      <c r="B14" s="23"/>
      <c r="C14" s="21"/>
      <c r="D14" s="20"/>
      <c r="E14" s="5">
        <v>0.16700000000000001</v>
      </c>
      <c r="F14" s="1">
        <v>44050</v>
      </c>
      <c r="G14" s="3">
        <v>198333.33</v>
      </c>
    </row>
    <row r="15" spans="1:7" x14ac:dyDescent="0.2">
      <c r="A15" s="19"/>
      <c r="B15" s="23"/>
      <c r="C15" s="21"/>
      <c r="D15" s="20"/>
      <c r="E15" s="5">
        <v>0.16700000000000001</v>
      </c>
      <c r="F15" s="1">
        <v>44082</v>
      </c>
      <c r="G15" s="3">
        <v>198333.33</v>
      </c>
    </row>
    <row r="16" spans="1:7" x14ac:dyDescent="0.2">
      <c r="A16" s="19"/>
      <c r="B16" s="23"/>
      <c r="C16" s="21"/>
      <c r="D16" s="20"/>
      <c r="E16" s="5">
        <v>0.16700000000000001</v>
      </c>
      <c r="F16" s="1">
        <v>44107</v>
      </c>
      <c r="G16" s="3">
        <v>198333.33</v>
      </c>
    </row>
    <row r="17" spans="1:7" x14ac:dyDescent="0.2">
      <c r="A17" s="19"/>
      <c r="B17" s="24"/>
      <c r="C17" s="21"/>
      <c r="D17" s="20"/>
      <c r="E17" s="5">
        <v>0.16700000000000001</v>
      </c>
      <c r="F17" s="1">
        <v>44138</v>
      </c>
      <c r="G17" s="3">
        <v>198333.35</v>
      </c>
    </row>
    <row r="18" spans="1:7" x14ac:dyDescent="0.2">
      <c r="A18" s="1">
        <v>44182</v>
      </c>
      <c r="B18" s="2" t="s">
        <v>29</v>
      </c>
      <c r="C18" s="3">
        <v>177660</v>
      </c>
      <c r="D18" s="2" t="s">
        <v>30</v>
      </c>
      <c r="E18" s="5">
        <v>1</v>
      </c>
      <c r="F18" s="1">
        <v>44208</v>
      </c>
      <c r="G18" s="3">
        <f>+C18</f>
        <v>177660</v>
      </c>
    </row>
    <row r="19" spans="1:7" x14ac:dyDescent="0.2">
      <c r="A19" s="1">
        <v>44182</v>
      </c>
      <c r="B19" s="2" t="s">
        <v>31</v>
      </c>
      <c r="C19" s="3">
        <v>60048.5</v>
      </c>
      <c r="D19" s="2" t="s">
        <v>32</v>
      </c>
      <c r="E19" s="5">
        <v>1</v>
      </c>
      <c r="F19" s="1">
        <v>44208</v>
      </c>
      <c r="G19" s="3">
        <f>+C19</f>
        <v>60048.5</v>
      </c>
    </row>
  </sheetData>
  <mergeCells count="4">
    <mergeCell ref="A12:A17"/>
    <mergeCell ref="B12:B17"/>
    <mergeCell ref="C12:C17"/>
    <mergeCell ref="D12:D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B23AF-6835-45EE-9125-5D3FFE338420}">
  <dimension ref="A5:H19"/>
  <sheetViews>
    <sheetView showGridLines="0" workbookViewId="0">
      <selection sqref="A1:XFD5"/>
    </sheetView>
  </sheetViews>
  <sheetFormatPr baseColWidth="10" defaultRowHeight="12.75" x14ac:dyDescent="0.2"/>
  <cols>
    <col min="1" max="1" width="17.140625" customWidth="1"/>
    <col min="2" max="2" width="23" customWidth="1"/>
    <col min="3" max="3" width="14.85546875" customWidth="1"/>
    <col min="4" max="4" width="35.85546875" customWidth="1"/>
    <col min="6" max="6" width="16.5703125" customWidth="1"/>
    <col min="7" max="7" width="12.42578125" customWidth="1"/>
  </cols>
  <sheetData>
    <row r="5" spans="1:8" ht="21" customHeight="1" x14ac:dyDescent="0.2"/>
    <row r="6" spans="1:8" ht="25.5" x14ac:dyDescent="0.2">
      <c r="A6" s="10" t="s">
        <v>5</v>
      </c>
      <c r="B6" s="10" t="s">
        <v>4</v>
      </c>
      <c r="C6" s="10" t="s">
        <v>3</v>
      </c>
      <c r="D6" s="10" t="s">
        <v>2</v>
      </c>
      <c r="E6" s="10" t="s">
        <v>1</v>
      </c>
      <c r="F6" s="10" t="s">
        <v>0</v>
      </c>
      <c r="G6" s="10" t="s">
        <v>52</v>
      </c>
      <c r="H6" s="7"/>
    </row>
    <row r="7" spans="1:8" x14ac:dyDescent="0.2">
      <c r="A7" s="1">
        <v>44245</v>
      </c>
      <c r="B7" s="2" t="s">
        <v>66</v>
      </c>
      <c r="C7" s="3">
        <v>275000</v>
      </c>
      <c r="D7" s="2" t="s">
        <v>24</v>
      </c>
      <c r="E7" s="5">
        <v>1</v>
      </c>
      <c r="F7" s="1">
        <v>44348</v>
      </c>
      <c r="G7" s="3">
        <v>275000</v>
      </c>
    </row>
    <row r="8" spans="1:8" x14ac:dyDescent="0.2">
      <c r="A8" s="1">
        <v>44432</v>
      </c>
      <c r="B8" s="2" t="s">
        <v>67</v>
      </c>
      <c r="C8" s="3">
        <f>75300-16854</f>
        <v>58446</v>
      </c>
      <c r="D8" s="2" t="s">
        <v>33</v>
      </c>
      <c r="E8" s="5">
        <v>1</v>
      </c>
      <c r="F8" s="1">
        <v>44483</v>
      </c>
      <c r="G8" s="3">
        <v>58446</v>
      </c>
    </row>
    <row r="9" spans="1:8" x14ac:dyDescent="0.2">
      <c r="A9" s="1">
        <v>44329</v>
      </c>
      <c r="B9" s="2" t="s">
        <v>61</v>
      </c>
      <c r="C9" s="3">
        <v>64650.92</v>
      </c>
      <c r="D9" s="2" t="s">
        <v>15</v>
      </c>
      <c r="E9" s="5">
        <v>1</v>
      </c>
      <c r="F9" s="1">
        <v>44379</v>
      </c>
      <c r="G9" s="3">
        <v>64650.92</v>
      </c>
    </row>
    <row r="10" spans="1:8" x14ac:dyDescent="0.2">
      <c r="A10" s="1">
        <v>44245</v>
      </c>
      <c r="B10" s="2" t="s">
        <v>60</v>
      </c>
      <c r="C10" s="3">
        <v>450000</v>
      </c>
      <c r="D10" s="2" t="s">
        <v>6</v>
      </c>
      <c r="E10" s="5">
        <v>1</v>
      </c>
      <c r="F10" s="1">
        <v>44299</v>
      </c>
      <c r="G10" s="3">
        <v>450000</v>
      </c>
    </row>
    <row r="11" spans="1:8" x14ac:dyDescent="0.2">
      <c r="A11" s="1">
        <v>44364</v>
      </c>
      <c r="B11" s="2" t="s">
        <v>63</v>
      </c>
      <c r="C11" s="3">
        <v>125110.9</v>
      </c>
      <c r="D11" s="2" t="s">
        <v>34</v>
      </c>
      <c r="E11" s="5">
        <v>1</v>
      </c>
      <c r="F11" s="1">
        <v>44470</v>
      </c>
      <c r="G11" s="3">
        <v>125110.9</v>
      </c>
    </row>
    <row r="12" spans="1:8" x14ac:dyDescent="0.2">
      <c r="A12" s="1">
        <v>44546</v>
      </c>
      <c r="B12" s="2" t="s">
        <v>60</v>
      </c>
      <c r="C12" s="3">
        <v>393750.66</v>
      </c>
      <c r="D12" s="2" t="s">
        <v>35</v>
      </c>
      <c r="E12" s="5">
        <v>1</v>
      </c>
      <c r="F12" s="1">
        <v>44553</v>
      </c>
      <c r="G12" s="3">
        <v>393750.66</v>
      </c>
    </row>
    <row r="13" spans="1:8" x14ac:dyDescent="0.2">
      <c r="A13" s="1">
        <v>44546</v>
      </c>
      <c r="B13" s="2" t="s">
        <v>61</v>
      </c>
      <c r="C13" s="3">
        <v>61985.31</v>
      </c>
      <c r="D13" s="2" t="s">
        <v>36</v>
      </c>
      <c r="E13" s="5">
        <v>1</v>
      </c>
      <c r="F13" s="1">
        <v>44553</v>
      </c>
      <c r="G13" s="3">
        <v>61985.31</v>
      </c>
    </row>
    <row r="14" spans="1:8" x14ac:dyDescent="0.2">
      <c r="A14" s="1">
        <v>44540</v>
      </c>
      <c r="B14" s="2" t="s">
        <v>62</v>
      </c>
      <c r="C14" s="3">
        <v>859721.4</v>
      </c>
      <c r="D14" s="2" t="s">
        <v>37</v>
      </c>
      <c r="E14" s="5">
        <v>1</v>
      </c>
      <c r="F14" s="1">
        <v>44575</v>
      </c>
      <c r="G14" s="3">
        <v>859721.4</v>
      </c>
    </row>
    <row r="15" spans="1:8" ht="12.75" customHeight="1" x14ac:dyDescent="0.2">
      <c r="A15" s="1">
        <v>44545</v>
      </c>
      <c r="B15" s="2" t="s">
        <v>64</v>
      </c>
      <c r="C15" s="3">
        <v>58824</v>
      </c>
      <c r="D15" s="2" t="s">
        <v>38</v>
      </c>
      <c r="E15" s="5">
        <v>1</v>
      </c>
      <c r="F15" s="1">
        <v>44614</v>
      </c>
      <c r="G15" s="8">
        <f>+C15</f>
        <v>58824</v>
      </c>
    </row>
    <row r="16" spans="1:8" ht="12.75" customHeight="1" x14ac:dyDescent="0.2">
      <c r="A16" s="1">
        <v>44545</v>
      </c>
      <c r="B16" s="2" t="s">
        <v>65</v>
      </c>
      <c r="C16" s="3">
        <v>36903</v>
      </c>
      <c r="D16" s="2" t="s">
        <v>39</v>
      </c>
      <c r="E16" s="5">
        <v>1</v>
      </c>
      <c r="F16" s="1">
        <v>44614</v>
      </c>
      <c r="G16" s="8">
        <f>+C16</f>
        <v>36903</v>
      </c>
    </row>
    <row r="17" spans="1:7" x14ac:dyDescent="0.2">
      <c r="A17" s="1">
        <v>44553</v>
      </c>
      <c r="B17" s="2" t="s">
        <v>61</v>
      </c>
      <c r="C17" s="3">
        <v>496100</v>
      </c>
      <c r="D17" s="2" t="s">
        <v>40</v>
      </c>
      <c r="E17" s="5">
        <v>1</v>
      </c>
      <c r="F17" s="1">
        <v>44579</v>
      </c>
      <c r="G17" s="8">
        <v>496100</v>
      </c>
    </row>
    <row r="18" spans="1:7" x14ac:dyDescent="0.2">
      <c r="C18" s="9"/>
    </row>
    <row r="19" spans="1:7" x14ac:dyDescent="0.2">
      <c r="C19" s="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0254-61B4-4F5C-AD7A-6AEB181F4C6D}">
  <dimension ref="A5:G26"/>
  <sheetViews>
    <sheetView showGridLines="0" workbookViewId="0">
      <selection sqref="A1:XFD5"/>
    </sheetView>
  </sheetViews>
  <sheetFormatPr baseColWidth="10" defaultRowHeight="12.75" x14ac:dyDescent="0.2"/>
  <cols>
    <col min="1" max="1" width="18.28515625" customWidth="1"/>
    <col min="2" max="2" width="23" customWidth="1"/>
    <col min="3" max="3" width="14.85546875" customWidth="1"/>
    <col min="4" max="4" width="45.5703125" customWidth="1"/>
  </cols>
  <sheetData>
    <row r="5" spans="1:7" ht="21" customHeight="1" x14ac:dyDescent="0.2"/>
    <row r="6" spans="1:7" ht="25.5" x14ac:dyDescent="0.2">
      <c r="A6" s="10" t="s">
        <v>5</v>
      </c>
      <c r="B6" s="10" t="s">
        <v>4</v>
      </c>
      <c r="C6" s="10" t="s">
        <v>3</v>
      </c>
      <c r="D6" s="10" t="s">
        <v>2</v>
      </c>
      <c r="E6" s="10" t="s">
        <v>1</v>
      </c>
      <c r="F6" s="10" t="s">
        <v>0</v>
      </c>
      <c r="G6" s="10" t="s">
        <v>52</v>
      </c>
    </row>
    <row r="7" spans="1:7" x14ac:dyDescent="0.2">
      <c r="A7" s="1">
        <v>44616</v>
      </c>
      <c r="B7" s="2" t="s">
        <v>41</v>
      </c>
      <c r="C7" s="3">
        <v>275000</v>
      </c>
      <c r="D7" s="6" t="s">
        <v>24</v>
      </c>
      <c r="E7" s="5">
        <v>1</v>
      </c>
      <c r="F7" s="1">
        <v>44658</v>
      </c>
      <c r="G7" s="3">
        <v>275000</v>
      </c>
    </row>
    <row r="8" spans="1:7" x14ac:dyDescent="0.2">
      <c r="A8" s="1">
        <v>44721</v>
      </c>
      <c r="B8" s="2" t="s">
        <v>42</v>
      </c>
      <c r="C8" s="3">
        <v>75300</v>
      </c>
      <c r="D8" s="6" t="s">
        <v>43</v>
      </c>
      <c r="E8" s="5">
        <v>1</v>
      </c>
      <c r="F8" s="1">
        <v>44824</v>
      </c>
      <c r="G8" s="3">
        <v>75300</v>
      </c>
    </row>
    <row r="9" spans="1:7" x14ac:dyDescent="0.2">
      <c r="A9" s="1">
        <v>44736</v>
      </c>
      <c r="B9" s="2" t="s">
        <v>44</v>
      </c>
      <c r="C9" s="3">
        <v>85000</v>
      </c>
      <c r="D9" s="6" t="s">
        <v>15</v>
      </c>
      <c r="E9" s="5">
        <v>1</v>
      </c>
      <c r="F9" s="1">
        <v>44824</v>
      </c>
      <c r="G9" s="3">
        <v>85000</v>
      </c>
    </row>
    <row r="10" spans="1:7" x14ac:dyDescent="0.2">
      <c r="A10" s="1">
        <v>44651</v>
      </c>
      <c r="B10" s="2" t="s">
        <v>45</v>
      </c>
      <c r="C10" s="3">
        <v>550000</v>
      </c>
      <c r="D10" s="6" t="s">
        <v>6</v>
      </c>
      <c r="E10" s="5">
        <v>1</v>
      </c>
      <c r="F10" s="1">
        <v>44764</v>
      </c>
      <c r="G10" s="3">
        <v>550000</v>
      </c>
    </row>
    <row r="11" spans="1:7" x14ac:dyDescent="0.2">
      <c r="A11" s="25">
        <v>44761</v>
      </c>
      <c r="B11" s="22" t="s">
        <v>46</v>
      </c>
      <c r="C11" s="27">
        <v>21405.94</v>
      </c>
      <c r="D11" s="28" t="s">
        <v>47</v>
      </c>
      <c r="E11" s="5">
        <v>0.83</v>
      </c>
      <c r="F11" s="1">
        <v>44965</v>
      </c>
      <c r="G11" s="3">
        <v>17766.93</v>
      </c>
    </row>
    <row r="12" spans="1:7" x14ac:dyDescent="0.2">
      <c r="A12" s="26"/>
      <c r="B12" s="24"/>
      <c r="C12" s="26"/>
      <c r="D12" s="24"/>
      <c r="E12" s="5">
        <v>0.17</v>
      </c>
      <c r="F12" s="1">
        <v>45055</v>
      </c>
      <c r="G12" s="3">
        <v>3639.01</v>
      </c>
    </row>
    <row r="13" spans="1:7" x14ac:dyDescent="0.2">
      <c r="A13" s="25">
        <v>44761</v>
      </c>
      <c r="B13" s="22" t="s">
        <v>46</v>
      </c>
      <c r="C13" s="27">
        <v>21405.94</v>
      </c>
      <c r="D13" s="28" t="s">
        <v>47</v>
      </c>
      <c r="E13" s="5">
        <v>0.83</v>
      </c>
      <c r="F13" s="1">
        <v>44965</v>
      </c>
      <c r="G13" s="3">
        <v>17766.93</v>
      </c>
    </row>
    <row r="14" spans="1:7" x14ac:dyDescent="0.2">
      <c r="A14" s="26"/>
      <c r="B14" s="24"/>
      <c r="C14" s="26"/>
      <c r="D14" s="24"/>
      <c r="E14" s="5">
        <v>0.17</v>
      </c>
      <c r="F14" s="1">
        <v>45055</v>
      </c>
      <c r="G14" s="3">
        <v>3639.01</v>
      </c>
    </row>
    <row r="15" spans="1:7" x14ac:dyDescent="0.2">
      <c r="A15" s="25">
        <v>44761</v>
      </c>
      <c r="B15" s="22" t="s">
        <v>46</v>
      </c>
      <c r="C15" s="27">
        <v>21405.94</v>
      </c>
      <c r="D15" s="28" t="s">
        <v>47</v>
      </c>
      <c r="E15" s="5">
        <v>0.83</v>
      </c>
      <c r="F15" s="1">
        <v>44965</v>
      </c>
      <c r="G15" s="3">
        <v>17766.93</v>
      </c>
    </row>
    <row r="16" spans="1:7" x14ac:dyDescent="0.2">
      <c r="A16" s="26"/>
      <c r="B16" s="24"/>
      <c r="C16" s="26"/>
      <c r="D16" s="24"/>
      <c r="E16" s="5">
        <v>0.17</v>
      </c>
      <c r="F16" s="1">
        <v>45055</v>
      </c>
      <c r="G16" s="3">
        <f>+C15-G15</f>
        <v>3639.0099999999984</v>
      </c>
    </row>
    <row r="17" spans="1:7" x14ac:dyDescent="0.2">
      <c r="A17" s="25">
        <v>44761</v>
      </c>
      <c r="B17" s="22" t="s">
        <v>46</v>
      </c>
      <c r="C17" s="27">
        <v>32108.880000000001</v>
      </c>
      <c r="D17" s="28" t="s">
        <v>47</v>
      </c>
      <c r="E17" s="5">
        <v>0.83</v>
      </c>
      <c r="F17" s="1">
        <v>44965</v>
      </c>
      <c r="G17" s="3">
        <v>26650.37</v>
      </c>
    </row>
    <row r="18" spans="1:7" x14ac:dyDescent="0.2">
      <c r="A18" s="26"/>
      <c r="B18" s="24"/>
      <c r="C18" s="26"/>
      <c r="D18" s="24"/>
      <c r="E18" s="5">
        <v>0.17</v>
      </c>
      <c r="F18" s="1">
        <v>45055</v>
      </c>
      <c r="G18" s="3">
        <v>5458.51</v>
      </c>
    </row>
    <row r="19" spans="1:7" x14ac:dyDescent="0.2">
      <c r="A19" s="25">
        <v>44761</v>
      </c>
      <c r="B19" s="22" t="s">
        <v>46</v>
      </c>
      <c r="C19" s="27">
        <v>21405.94</v>
      </c>
      <c r="D19" s="28" t="s">
        <v>47</v>
      </c>
      <c r="E19" s="5">
        <v>0.83</v>
      </c>
      <c r="F19" s="1">
        <v>44958</v>
      </c>
      <c r="G19" s="3">
        <v>17766.93</v>
      </c>
    </row>
    <row r="20" spans="1:7" x14ac:dyDescent="0.2">
      <c r="A20" s="26"/>
      <c r="B20" s="24"/>
      <c r="C20" s="26"/>
      <c r="D20" s="24"/>
      <c r="E20" s="5">
        <v>0.17</v>
      </c>
      <c r="F20" s="1">
        <v>45055</v>
      </c>
      <c r="G20" s="3">
        <f>+C19-G19</f>
        <v>3639.0099999999984</v>
      </c>
    </row>
    <row r="21" spans="1:7" x14ac:dyDescent="0.2">
      <c r="A21" s="25">
        <v>44833</v>
      </c>
      <c r="B21" s="22" t="s">
        <v>48</v>
      </c>
      <c r="C21" s="27">
        <v>215287.84</v>
      </c>
      <c r="D21" s="28" t="s">
        <v>49</v>
      </c>
      <c r="E21" s="5">
        <v>0.93333299999999997</v>
      </c>
      <c r="F21" s="1">
        <v>44958</v>
      </c>
      <c r="G21" s="3">
        <v>200935.5</v>
      </c>
    </row>
    <row r="22" spans="1:7" x14ac:dyDescent="0.2">
      <c r="A22" s="26"/>
      <c r="B22" s="24"/>
      <c r="C22" s="26"/>
      <c r="D22" s="24"/>
      <c r="E22" s="5">
        <v>7.0000000000000007E-2</v>
      </c>
      <c r="F22" s="1">
        <v>45062</v>
      </c>
      <c r="G22" s="3">
        <v>14352.34</v>
      </c>
    </row>
    <row r="23" spans="1:7" ht="28.5" customHeight="1" x14ac:dyDescent="0.2">
      <c r="A23" s="1">
        <v>44835</v>
      </c>
      <c r="B23" s="2" t="s">
        <v>50</v>
      </c>
      <c r="C23" s="3">
        <v>36903</v>
      </c>
      <c r="D23" s="6" t="s">
        <v>51</v>
      </c>
      <c r="E23" s="5">
        <v>1</v>
      </c>
      <c r="F23" s="1">
        <v>44918</v>
      </c>
      <c r="G23" s="3">
        <v>36903</v>
      </c>
    </row>
    <row r="24" spans="1:7" ht="28.5" customHeight="1" x14ac:dyDescent="0.2">
      <c r="A24" s="1">
        <v>44835</v>
      </c>
      <c r="B24" s="2" t="s">
        <v>50</v>
      </c>
      <c r="C24" s="3">
        <v>58823</v>
      </c>
      <c r="D24" s="6" t="s">
        <v>38</v>
      </c>
      <c r="E24" s="5">
        <v>1</v>
      </c>
      <c r="F24" s="1">
        <v>44881</v>
      </c>
      <c r="G24" s="3">
        <v>58823</v>
      </c>
    </row>
    <row r="25" spans="1:7" x14ac:dyDescent="0.2">
      <c r="C25" s="9"/>
    </row>
    <row r="26" spans="1:7" x14ac:dyDescent="0.2">
      <c r="C26" s="9"/>
    </row>
  </sheetData>
  <mergeCells count="24"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19:A20"/>
    <mergeCell ref="B19:B20"/>
    <mergeCell ref="C19:C20"/>
    <mergeCell ref="D19:D20"/>
    <mergeCell ref="A21:A22"/>
    <mergeCell ref="B21:B22"/>
    <mergeCell ref="C21:C22"/>
    <mergeCell ref="D21:D2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7840C-1310-49CF-A6C1-AF713C35DF0C}">
  <dimension ref="A5:M32"/>
  <sheetViews>
    <sheetView showGridLines="0" workbookViewId="0">
      <selection activeCell="D22" sqref="D22"/>
    </sheetView>
  </sheetViews>
  <sheetFormatPr baseColWidth="10" defaultRowHeight="12.75" x14ac:dyDescent="0.2"/>
  <cols>
    <col min="1" max="1" width="17.140625" customWidth="1"/>
    <col min="2" max="2" width="23" customWidth="1"/>
    <col min="3" max="3" width="14.85546875" customWidth="1"/>
    <col min="4" max="4" width="41.7109375" customWidth="1"/>
    <col min="6" max="6" width="15.140625" customWidth="1"/>
    <col min="7" max="7" width="13.7109375" customWidth="1"/>
  </cols>
  <sheetData>
    <row r="5" spans="1:7" ht="21" customHeight="1" x14ac:dyDescent="0.2"/>
    <row r="6" spans="1:7" ht="25.5" x14ac:dyDescent="0.2">
      <c r="A6" s="10" t="s">
        <v>5</v>
      </c>
      <c r="B6" s="10" t="s">
        <v>4</v>
      </c>
      <c r="C6" s="10" t="s">
        <v>3</v>
      </c>
      <c r="D6" s="10" t="s">
        <v>2</v>
      </c>
      <c r="E6" s="10" t="s">
        <v>1</v>
      </c>
      <c r="F6" s="10" t="s">
        <v>0</v>
      </c>
      <c r="G6" s="10" t="s">
        <v>52</v>
      </c>
    </row>
    <row r="7" spans="1:7" x14ac:dyDescent="0.2">
      <c r="A7" s="25">
        <v>45064</v>
      </c>
      <c r="B7" s="25" t="s">
        <v>53</v>
      </c>
      <c r="C7" s="27">
        <v>565000</v>
      </c>
      <c r="D7" s="25" t="s">
        <v>24</v>
      </c>
      <c r="E7" s="5">
        <v>0.5</v>
      </c>
      <c r="F7" s="1">
        <v>45140</v>
      </c>
      <c r="G7" s="3">
        <v>282500</v>
      </c>
    </row>
    <row r="8" spans="1:7" x14ac:dyDescent="0.2">
      <c r="A8" s="26"/>
      <c r="B8" s="26"/>
      <c r="C8" s="26"/>
      <c r="D8" s="26"/>
      <c r="E8" s="5">
        <v>0.5</v>
      </c>
      <c r="F8" s="1">
        <v>45205</v>
      </c>
      <c r="G8" s="3">
        <v>282500</v>
      </c>
    </row>
    <row r="9" spans="1:7" x14ac:dyDescent="0.2">
      <c r="A9" s="1">
        <v>45001</v>
      </c>
      <c r="B9" s="2" t="s">
        <v>54</v>
      </c>
      <c r="C9" s="3">
        <v>75300</v>
      </c>
      <c r="D9" s="2" t="s">
        <v>33</v>
      </c>
      <c r="E9" s="5">
        <v>1</v>
      </c>
      <c r="F9" s="1">
        <v>45083</v>
      </c>
      <c r="G9" s="3">
        <v>75300</v>
      </c>
    </row>
    <row r="10" spans="1:7" x14ac:dyDescent="0.2">
      <c r="A10" s="1">
        <v>44992</v>
      </c>
      <c r="B10" s="2" t="s">
        <v>55</v>
      </c>
      <c r="C10" s="3">
        <v>84586.53</v>
      </c>
      <c r="D10" s="2" t="s">
        <v>15</v>
      </c>
      <c r="E10" s="5">
        <v>1</v>
      </c>
      <c r="F10" s="1">
        <v>45083</v>
      </c>
      <c r="G10" s="3">
        <v>84586.53</v>
      </c>
    </row>
    <row r="11" spans="1:7" x14ac:dyDescent="0.2">
      <c r="A11" s="25">
        <v>45000</v>
      </c>
      <c r="B11" s="25" t="s">
        <v>56</v>
      </c>
      <c r="C11" s="27">
        <v>670000</v>
      </c>
      <c r="D11" s="25" t="s">
        <v>6</v>
      </c>
      <c r="E11" s="5">
        <v>0.5</v>
      </c>
      <c r="F11" s="1">
        <v>45020</v>
      </c>
      <c r="G11" s="3">
        <v>335000</v>
      </c>
    </row>
    <row r="12" spans="1:7" x14ac:dyDescent="0.2">
      <c r="A12" s="26"/>
      <c r="B12" s="26"/>
      <c r="C12" s="26"/>
      <c r="D12" s="26"/>
      <c r="E12" s="5">
        <v>0.5</v>
      </c>
      <c r="F12" s="1">
        <v>45107</v>
      </c>
      <c r="G12" s="3">
        <v>335000</v>
      </c>
    </row>
    <row r="13" spans="1:7" ht="25.5" x14ac:dyDescent="0.2">
      <c r="A13" s="1">
        <v>45021</v>
      </c>
      <c r="B13" s="2" t="s">
        <v>57</v>
      </c>
      <c r="C13" s="3">
        <v>36903</v>
      </c>
      <c r="D13" s="2" t="s">
        <v>51</v>
      </c>
      <c r="E13" s="5">
        <v>1</v>
      </c>
      <c r="F13" s="1">
        <v>45113</v>
      </c>
      <c r="G13" s="3">
        <v>36903</v>
      </c>
    </row>
    <row r="14" spans="1:7" ht="25.5" x14ac:dyDescent="0.2">
      <c r="A14" s="1">
        <v>45021</v>
      </c>
      <c r="B14" s="2" t="s">
        <v>57</v>
      </c>
      <c r="C14" s="3">
        <v>58824</v>
      </c>
      <c r="D14" s="2" t="s">
        <v>38</v>
      </c>
      <c r="E14" s="5">
        <v>1</v>
      </c>
      <c r="F14" s="1">
        <v>45084</v>
      </c>
      <c r="G14" s="3">
        <v>58824</v>
      </c>
    </row>
    <row r="15" spans="1:7" x14ac:dyDescent="0.2">
      <c r="A15" s="25">
        <v>45257</v>
      </c>
      <c r="B15" s="25" t="s">
        <v>58</v>
      </c>
      <c r="C15" s="27">
        <v>750640.92</v>
      </c>
      <c r="D15" s="25" t="s">
        <v>59</v>
      </c>
      <c r="E15" s="5">
        <v>0.55000000000000004</v>
      </c>
      <c r="F15" s="1">
        <v>45337</v>
      </c>
      <c r="G15" s="3">
        <v>412852.51</v>
      </c>
    </row>
    <row r="16" spans="1:7" x14ac:dyDescent="0.2">
      <c r="A16" s="26"/>
      <c r="B16" s="26"/>
      <c r="C16" s="26"/>
      <c r="D16" s="26"/>
      <c r="E16" s="5">
        <v>0.45</v>
      </c>
      <c r="F16" s="1">
        <v>45547</v>
      </c>
      <c r="G16" s="8">
        <v>337788.41</v>
      </c>
    </row>
    <row r="32" spans="7:13" x14ac:dyDescent="0.2">
      <c r="G32" s="11"/>
      <c r="H32" s="11"/>
      <c r="I32" s="11"/>
      <c r="J32" s="11"/>
      <c r="K32" s="11"/>
      <c r="L32" s="11"/>
      <c r="M32" s="11"/>
    </row>
  </sheetData>
  <mergeCells count="12">
    <mergeCell ref="A15:A16"/>
    <mergeCell ref="B15:B16"/>
    <mergeCell ref="C15:C16"/>
    <mergeCell ref="D15:D16"/>
    <mergeCell ref="A7:A8"/>
    <mergeCell ref="B7:B8"/>
    <mergeCell ref="C7:C8"/>
    <mergeCell ref="D7:D8"/>
    <mergeCell ref="A11:A12"/>
    <mergeCell ref="B11:B12"/>
    <mergeCell ref="C11:C12"/>
    <mergeCell ref="D11:D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B198B-75CE-4A28-9FF8-EE899E6EEEF0}">
  <dimension ref="A1:M30"/>
  <sheetViews>
    <sheetView showGridLines="0" tabSelected="1" workbookViewId="0">
      <selection activeCell="J6" sqref="J6"/>
    </sheetView>
  </sheetViews>
  <sheetFormatPr baseColWidth="10" defaultRowHeight="12.75" x14ac:dyDescent="0.2"/>
  <cols>
    <col min="1" max="1" width="17.140625" customWidth="1"/>
    <col min="2" max="2" width="23" customWidth="1"/>
    <col min="3" max="3" width="12.28515625" customWidth="1"/>
    <col min="4" max="4" width="48.140625" customWidth="1"/>
    <col min="5" max="5" width="9.85546875" customWidth="1"/>
    <col min="6" max="6" width="13.85546875" customWidth="1"/>
    <col min="7" max="7" width="13.7109375" customWidth="1"/>
  </cols>
  <sheetData>
    <row r="1" spans="1:7" x14ac:dyDescent="0.2">
      <c r="A1" s="38"/>
      <c r="B1" s="38"/>
      <c r="C1" s="38"/>
      <c r="D1" s="38"/>
      <c r="E1" s="38"/>
      <c r="F1" s="38"/>
      <c r="G1" s="38"/>
    </row>
    <row r="2" spans="1:7" x14ac:dyDescent="0.2">
      <c r="A2" s="38"/>
      <c r="B2" s="38"/>
      <c r="C2" s="38"/>
      <c r="D2" s="38"/>
      <c r="E2" s="38"/>
      <c r="F2" s="38"/>
      <c r="G2" s="38"/>
    </row>
    <row r="3" spans="1:7" x14ac:dyDescent="0.2">
      <c r="A3" s="38"/>
      <c r="B3" s="38"/>
      <c r="C3" s="38"/>
      <c r="D3" s="38"/>
      <c r="E3" s="38"/>
      <c r="F3" s="38"/>
      <c r="G3" s="38"/>
    </row>
    <row r="4" spans="1:7" x14ac:dyDescent="0.2">
      <c r="A4" s="38"/>
      <c r="B4" s="38"/>
      <c r="C4" s="38"/>
      <c r="D4" s="38"/>
      <c r="E4" s="38"/>
      <c r="F4" s="38"/>
      <c r="G4" s="38"/>
    </row>
    <row r="5" spans="1:7" ht="21" customHeight="1" x14ac:dyDescent="0.2"/>
    <row r="6" spans="1:7" ht="30" x14ac:dyDescent="0.2">
      <c r="A6" s="12" t="s">
        <v>5</v>
      </c>
      <c r="B6" s="12" t="s">
        <v>4</v>
      </c>
      <c r="C6" s="12" t="s">
        <v>3</v>
      </c>
      <c r="D6" s="12" t="s">
        <v>2</v>
      </c>
      <c r="E6" s="12" t="s">
        <v>1</v>
      </c>
      <c r="F6" s="12" t="s">
        <v>0</v>
      </c>
      <c r="G6" s="12" t="s">
        <v>52</v>
      </c>
    </row>
    <row r="7" spans="1:7" ht="15" x14ac:dyDescent="0.2">
      <c r="A7" s="13">
        <v>45393</v>
      </c>
      <c r="B7" s="13" t="s">
        <v>68</v>
      </c>
      <c r="C7" s="14">
        <v>55000</v>
      </c>
      <c r="D7" s="13" t="s">
        <v>15</v>
      </c>
      <c r="E7" s="15">
        <v>1</v>
      </c>
      <c r="F7" s="16">
        <v>45408</v>
      </c>
      <c r="G7" s="17">
        <v>55000</v>
      </c>
    </row>
    <row r="8" spans="1:7" ht="15" x14ac:dyDescent="0.2">
      <c r="A8" s="29">
        <v>45399</v>
      </c>
      <c r="B8" s="29" t="s">
        <v>69</v>
      </c>
      <c r="C8" s="31">
        <v>852977.06</v>
      </c>
      <c r="D8" s="29" t="s">
        <v>6</v>
      </c>
      <c r="E8" s="15">
        <v>0.5</v>
      </c>
      <c r="F8" s="16">
        <v>45420</v>
      </c>
      <c r="G8" s="17">
        <v>426488.53</v>
      </c>
    </row>
    <row r="9" spans="1:7" ht="15" x14ac:dyDescent="0.2">
      <c r="A9" s="32"/>
      <c r="B9" s="32"/>
      <c r="C9" s="33"/>
      <c r="D9" s="32"/>
      <c r="E9" s="15">
        <v>0.5</v>
      </c>
      <c r="F9" s="16">
        <v>45538</v>
      </c>
      <c r="G9" s="17">
        <v>426488.53</v>
      </c>
    </row>
    <row r="10" spans="1:7" ht="15" x14ac:dyDescent="0.2">
      <c r="A10" s="16">
        <v>45610</v>
      </c>
      <c r="B10" s="18" t="s">
        <v>70</v>
      </c>
      <c r="C10" s="17">
        <v>350000</v>
      </c>
      <c r="D10" s="18" t="s">
        <v>6</v>
      </c>
      <c r="E10" s="15">
        <v>1</v>
      </c>
      <c r="F10" s="16">
        <v>45644</v>
      </c>
      <c r="G10" s="17">
        <v>350000</v>
      </c>
    </row>
    <row r="11" spans="1:7" x14ac:dyDescent="0.2">
      <c r="A11" s="29">
        <v>45495</v>
      </c>
      <c r="B11" s="29" t="s">
        <v>71</v>
      </c>
      <c r="C11" s="31">
        <v>80000</v>
      </c>
      <c r="D11" s="34" t="s">
        <v>72</v>
      </c>
      <c r="E11" s="36">
        <v>1</v>
      </c>
      <c r="F11" s="29">
        <v>45554</v>
      </c>
      <c r="G11" s="31">
        <v>80000</v>
      </c>
    </row>
    <row r="12" spans="1:7" ht="21" customHeight="1" x14ac:dyDescent="0.2">
      <c r="A12" s="32">
        <v>45527</v>
      </c>
      <c r="B12" s="32" t="s">
        <v>73</v>
      </c>
      <c r="C12" s="33">
        <v>75300</v>
      </c>
      <c r="D12" s="35" t="s">
        <v>33</v>
      </c>
      <c r="E12" s="37"/>
      <c r="F12" s="30"/>
      <c r="G12" s="30"/>
    </row>
    <row r="13" spans="1:7" ht="15" x14ac:dyDescent="0.2">
      <c r="A13" s="16">
        <v>45527</v>
      </c>
      <c r="B13" s="18" t="s">
        <v>73</v>
      </c>
      <c r="C13" s="17">
        <v>75300</v>
      </c>
      <c r="D13" s="18" t="s">
        <v>33</v>
      </c>
      <c r="E13" s="15">
        <v>1</v>
      </c>
      <c r="F13" s="16" t="s">
        <v>74</v>
      </c>
      <c r="G13" s="17">
        <v>75300</v>
      </c>
    </row>
    <row r="14" spans="1:7" ht="15" x14ac:dyDescent="0.2">
      <c r="A14" s="16">
        <v>45621</v>
      </c>
      <c r="B14" s="18" t="s">
        <v>75</v>
      </c>
      <c r="C14" s="17">
        <v>179419.9</v>
      </c>
      <c r="D14" s="18" t="s">
        <v>76</v>
      </c>
      <c r="E14" s="15">
        <v>1</v>
      </c>
      <c r="F14" s="16">
        <v>45688</v>
      </c>
      <c r="G14" s="17">
        <f>+C14</f>
        <v>179419.9</v>
      </c>
    </row>
    <row r="15" spans="1:7" ht="30" x14ac:dyDescent="0.2">
      <c r="A15" s="16">
        <v>45643</v>
      </c>
      <c r="B15" s="18" t="s">
        <v>77</v>
      </c>
      <c r="C15" s="17">
        <v>734130</v>
      </c>
      <c r="D15" s="18" t="s">
        <v>78</v>
      </c>
      <c r="E15" s="15">
        <v>0.25</v>
      </c>
      <c r="F15" s="16">
        <v>45688</v>
      </c>
      <c r="G15" s="17">
        <v>183532.5</v>
      </c>
    </row>
    <row r="17" spans="3:13" x14ac:dyDescent="0.2">
      <c r="G17" s="9"/>
    </row>
    <row r="18" spans="3:13" x14ac:dyDescent="0.2">
      <c r="C18" s="9"/>
    </row>
    <row r="30" spans="3:13" x14ac:dyDescent="0.2">
      <c r="G30" s="11"/>
      <c r="L30" s="11"/>
      <c r="M30" s="11"/>
    </row>
  </sheetData>
  <mergeCells count="11">
    <mergeCell ref="A8:A9"/>
    <mergeCell ref="B8:B9"/>
    <mergeCell ref="C8:C9"/>
    <mergeCell ref="D8:D9"/>
    <mergeCell ref="E11:E12"/>
    <mergeCell ref="F11:F12"/>
    <mergeCell ref="G11:G12"/>
    <mergeCell ref="A11:A12"/>
    <mergeCell ref="B11:B12"/>
    <mergeCell ref="C11:C12"/>
    <mergeCell ref="D11:D12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2024</vt:lpstr>
    </vt:vector>
  </TitlesOfParts>
  <Company>FUNDIS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MARTIN</dc:creator>
  <cp:lastModifiedBy>Sara Ruiz</cp:lastModifiedBy>
  <cp:lastPrinted>2025-04-03T12:33:38Z</cp:lastPrinted>
  <dcterms:created xsi:type="dcterms:W3CDTF">2009-08-04T09:54:21Z</dcterms:created>
  <dcterms:modified xsi:type="dcterms:W3CDTF">2025-04-03T12:35:14Z</dcterms:modified>
</cp:coreProperties>
</file>